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\Documents\Minigolf\Tournaments\Matterhorn\2019\"/>
    </mc:Choice>
  </mc:AlternateContent>
  <xr:revisionPtr revIDLastSave="0" documentId="13_ncr:1_{F9C529D1-9698-4AA5-A40C-D343488A72FD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Professional" sheetId="3" r:id="rId1"/>
    <sheet name="Pro Stats" sheetId="10" r:id="rId2"/>
    <sheet name="Pro Hole Averages" sheetId="25" r:id="rId3"/>
    <sheet name="Amateur" sheetId="12" r:id="rId4"/>
    <sheet name="Amateur Stats" sheetId="4" r:id="rId5"/>
    <sheet name="AM Hole Averages" sheetId="41" r:id="rId6"/>
    <sheet name="Justin Seymour" sheetId="11" r:id="rId7"/>
    <sheet name="Highlighter Novicki" sheetId="20" r:id="rId8"/>
    <sheet name="Pat Sheridan" sheetId="18" r:id="rId9"/>
    <sheet name="Dylan Koerner" sheetId="23" r:id="rId10"/>
    <sheet name="Brian Coscina" sheetId="17" r:id="rId11"/>
    <sheet name="Robert Boisvert" sheetId="21" r:id="rId12"/>
    <sheet name="Anna Wallace" sheetId="13" r:id="rId13"/>
    <sheet name="Jonah Hurley" sheetId="16" r:id="rId14"/>
    <sheet name="Randy Rice" sheetId="14" r:id="rId15"/>
    <sheet name="Justin Pelletier" sheetId="26" r:id="rId16"/>
    <sheet name="Matt Liles" sheetId="22" r:id="rId17"/>
    <sheet name="Mandy Ranslow" sheetId="27" r:id="rId18"/>
    <sheet name="Danny Olejnik" sheetId="19" r:id="rId19"/>
    <sheet name="Chris Sobers" sheetId="24" r:id="rId20"/>
    <sheet name="Pro 1-3" sheetId="5" r:id="rId21"/>
    <sheet name="Pro 1-4" sheetId="7" r:id="rId22"/>
    <sheet name="Brian Hogan" sheetId="29" r:id="rId23"/>
    <sheet name="Heather Garvin" sheetId="38" r:id="rId24"/>
    <sheet name="Dan Hurley" sheetId="40" r:id="rId25"/>
    <sheet name="Jacob Yale" sheetId="30" r:id="rId26"/>
    <sheet name="Brad Miller" sheetId="31" r:id="rId27"/>
    <sheet name="Matt Sachak" sheetId="33" r:id="rId28"/>
    <sheet name="Barbara Backman" sheetId="37" r:id="rId29"/>
    <sheet name="Matt Gianquinto" sheetId="34" r:id="rId30"/>
    <sheet name="Glenda Ryning" sheetId="28" r:id="rId31"/>
    <sheet name="Josh Hayes" sheetId="35" r:id="rId32"/>
    <sheet name="Randy Yale" sheetId="39" r:id="rId33"/>
    <sheet name="Dave Hudon" sheetId="36" r:id="rId34"/>
    <sheet name="Tiff Pak" sheetId="32" r:id="rId35"/>
  </sheets>
  <definedNames>
    <definedName name="_xlnm.Print_Area" localSheetId="3">Amateur!$A$1:$I$14</definedName>
    <definedName name="_xlnm.Print_Area" localSheetId="4">'Amateur Stats'!$A$1:$I$14</definedName>
    <definedName name="_xlnm.Print_Area" localSheetId="20">'Pro 1-3'!$A$1:$H$14</definedName>
    <definedName name="_xlnm.Print_Area" localSheetId="21">'Pro 1-4'!$A$1:$I$14</definedName>
    <definedName name="_xlnm.Print_Area" localSheetId="1">'Pro Stats'!$A$1:$K$15</definedName>
    <definedName name="_xlnm.Print_Area" localSheetId="0">Professional!$A$1:$K$14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" i="4" l="1"/>
  <c r="K4" i="4"/>
  <c r="K5" i="4"/>
  <c r="K6" i="4"/>
  <c r="L6" i="4" s="1"/>
  <c r="K7" i="4"/>
  <c r="K8" i="4"/>
  <c r="L8" i="4" s="1"/>
  <c r="K9" i="4"/>
  <c r="K10" i="4"/>
  <c r="K11" i="4"/>
  <c r="K12" i="4"/>
  <c r="K13" i="4"/>
  <c r="L13" i="4" s="1"/>
  <c r="K14" i="4"/>
  <c r="K2" i="4"/>
  <c r="J3" i="4"/>
  <c r="J4" i="4"/>
  <c r="J5" i="4"/>
  <c r="J6" i="4"/>
  <c r="J7" i="4"/>
  <c r="J8" i="4"/>
  <c r="J9" i="4"/>
  <c r="J10" i="4"/>
  <c r="J11" i="4"/>
  <c r="J12" i="4"/>
  <c r="J13" i="4"/>
  <c r="J14" i="4"/>
  <c r="J2" i="4"/>
  <c r="L11" i="4"/>
  <c r="L7" i="4"/>
  <c r="L4" i="4"/>
  <c r="L3" i="4"/>
  <c r="L2" i="4"/>
  <c r="F3" i="41"/>
  <c r="F4" i="41"/>
  <c r="F5" i="41"/>
  <c r="G5" i="41" s="1"/>
  <c r="F6" i="41"/>
  <c r="H6" i="41" s="1"/>
  <c r="F7" i="41"/>
  <c r="F8" i="41"/>
  <c r="F9" i="41"/>
  <c r="F10" i="41"/>
  <c r="H10" i="41" s="1"/>
  <c r="F11" i="41"/>
  <c r="F12" i="41"/>
  <c r="F13" i="41"/>
  <c r="G13" i="41" s="1"/>
  <c r="F14" i="41"/>
  <c r="H14" i="41" s="1"/>
  <c r="F15" i="41"/>
  <c r="F16" i="41"/>
  <c r="F17" i="41"/>
  <c r="G17" i="41" s="1"/>
  <c r="F18" i="41"/>
  <c r="H18" i="41" s="1"/>
  <c r="F19" i="41"/>
  <c r="F2" i="41"/>
  <c r="G2" i="41" s="1"/>
  <c r="D3" i="41"/>
  <c r="D4" i="41"/>
  <c r="D5" i="41"/>
  <c r="D6" i="41"/>
  <c r="D7" i="41"/>
  <c r="D8" i="41"/>
  <c r="D9" i="41"/>
  <c r="D10" i="41"/>
  <c r="D11" i="41"/>
  <c r="D12" i="41"/>
  <c r="D13" i="41"/>
  <c r="D14" i="41"/>
  <c r="D15" i="41"/>
  <c r="D16" i="41"/>
  <c r="D17" i="41"/>
  <c r="D18" i="41"/>
  <c r="D19" i="41"/>
  <c r="D2" i="41"/>
  <c r="E2" i="41" s="1"/>
  <c r="C2" i="41"/>
  <c r="C20" i="41"/>
  <c r="B3" i="41"/>
  <c r="B4" i="41"/>
  <c r="B5" i="41"/>
  <c r="B6" i="41"/>
  <c r="B7" i="41"/>
  <c r="B8" i="41"/>
  <c r="B9" i="41"/>
  <c r="B10" i="41"/>
  <c r="B11" i="41"/>
  <c r="B12" i="41"/>
  <c r="B13" i="41"/>
  <c r="B14" i="41"/>
  <c r="B15" i="41"/>
  <c r="B16" i="41"/>
  <c r="B17" i="41"/>
  <c r="B18" i="41"/>
  <c r="B19" i="41"/>
  <c r="B2" i="41"/>
  <c r="H2" i="41" s="1"/>
  <c r="H3" i="41"/>
  <c r="H4" i="41"/>
  <c r="H5" i="41"/>
  <c r="H7" i="41"/>
  <c r="H8" i="41"/>
  <c r="H9" i="41"/>
  <c r="H11" i="41"/>
  <c r="H12" i="41"/>
  <c r="H13" i="41"/>
  <c r="H15" i="41"/>
  <c r="H16" i="41"/>
  <c r="H17" i="41"/>
  <c r="H19" i="41"/>
  <c r="L3" i="25"/>
  <c r="L4" i="25"/>
  <c r="L5" i="25"/>
  <c r="L6" i="25"/>
  <c r="L7" i="25"/>
  <c r="L8" i="25"/>
  <c r="L9" i="25"/>
  <c r="L10" i="25"/>
  <c r="L11" i="25"/>
  <c r="L12" i="25"/>
  <c r="L13" i="25"/>
  <c r="L14" i="25"/>
  <c r="L15" i="25"/>
  <c r="L16" i="25"/>
  <c r="L17" i="25"/>
  <c r="L18" i="25"/>
  <c r="L19" i="25"/>
  <c r="L2" i="25"/>
  <c r="K3" i="25"/>
  <c r="K4" i="25"/>
  <c r="K5" i="25"/>
  <c r="K6" i="25"/>
  <c r="K7" i="25"/>
  <c r="K8" i="25"/>
  <c r="K9" i="25"/>
  <c r="K10" i="25"/>
  <c r="K11" i="25"/>
  <c r="K12" i="25"/>
  <c r="K13" i="25"/>
  <c r="K14" i="25"/>
  <c r="K15" i="25"/>
  <c r="K16" i="25"/>
  <c r="K17" i="25"/>
  <c r="K18" i="25"/>
  <c r="K19" i="25"/>
  <c r="K2" i="25"/>
  <c r="I3" i="25"/>
  <c r="I4" i="25"/>
  <c r="I5" i="25"/>
  <c r="I6" i="25"/>
  <c r="I7" i="25"/>
  <c r="I8" i="25"/>
  <c r="I9" i="25"/>
  <c r="I10" i="25"/>
  <c r="I11" i="25"/>
  <c r="I12" i="25"/>
  <c r="I13" i="25"/>
  <c r="I14" i="25"/>
  <c r="I15" i="25"/>
  <c r="I16" i="25"/>
  <c r="I17" i="25"/>
  <c r="I18" i="25"/>
  <c r="I19" i="25"/>
  <c r="I2" i="25"/>
  <c r="G3" i="25"/>
  <c r="G4" i="25"/>
  <c r="G5" i="25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" i="25"/>
  <c r="E3" i="25"/>
  <c r="E4" i="25"/>
  <c r="E5" i="25"/>
  <c r="E6" i="25"/>
  <c r="E7" i="25"/>
  <c r="E8" i="25"/>
  <c r="E9" i="25"/>
  <c r="E10" i="25"/>
  <c r="E11" i="25"/>
  <c r="E12" i="25"/>
  <c r="E13" i="25"/>
  <c r="E14" i="25"/>
  <c r="E15" i="25"/>
  <c r="E16" i="25"/>
  <c r="E17" i="25"/>
  <c r="E18" i="25"/>
  <c r="E19" i="25"/>
  <c r="E2" i="25"/>
  <c r="C20" i="25"/>
  <c r="C3" i="25"/>
  <c r="C4" i="25"/>
  <c r="C5" i="25"/>
  <c r="C6" i="25"/>
  <c r="C7" i="25"/>
  <c r="C8" i="25"/>
  <c r="C9" i="25"/>
  <c r="C10" i="25"/>
  <c r="C11" i="25"/>
  <c r="C12" i="25"/>
  <c r="C13" i="25"/>
  <c r="C14" i="25"/>
  <c r="C15" i="25"/>
  <c r="C16" i="25"/>
  <c r="C17" i="25"/>
  <c r="C18" i="25"/>
  <c r="C19" i="25"/>
  <c r="C2" i="25"/>
  <c r="G19" i="41"/>
  <c r="E19" i="41"/>
  <c r="C19" i="41"/>
  <c r="E18" i="41"/>
  <c r="C18" i="41"/>
  <c r="E17" i="41"/>
  <c r="G16" i="41"/>
  <c r="E16" i="41"/>
  <c r="G15" i="41"/>
  <c r="C15" i="41"/>
  <c r="E14" i="41"/>
  <c r="C14" i="41"/>
  <c r="E13" i="41"/>
  <c r="G12" i="41"/>
  <c r="E12" i="41"/>
  <c r="G11" i="41"/>
  <c r="E11" i="41"/>
  <c r="C11" i="41"/>
  <c r="E10" i="41"/>
  <c r="C10" i="41"/>
  <c r="G9" i="41"/>
  <c r="E9" i="41"/>
  <c r="G8" i="41"/>
  <c r="E8" i="41"/>
  <c r="G7" i="41"/>
  <c r="E7" i="41"/>
  <c r="C7" i="41"/>
  <c r="E6" i="41"/>
  <c r="C6" i="41"/>
  <c r="E5" i="41"/>
  <c r="G4" i="41"/>
  <c r="E4" i="41"/>
  <c r="G3" i="41"/>
  <c r="C3" i="41"/>
  <c r="D20" i="40"/>
  <c r="C20" i="40"/>
  <c r="B20" i="40"/>
  <c r="E19" i="40"/>
  <c r="E18" i="40"/>
  <c r="E17" i="40"/>
  <c r="E16" i="40"/>
  <c r="E15" i="40"/>
  <c r="E14" i="40"/>
  <c r="E13" i="40"/>
  <c r="E12" i="40"/>
  <c r="E11" i="40"/>
  <c r="E10" i="40"/>
  <c r="E9" i="40"/>
  <c r="E8" i="40"/>
  <c r="E7" i="40"/>
  <c r="E6" i="40"/>
  <c r="E5" i="40"/>
  <c r="E4" i="40"/>
  <c r="E3" i="40"/>
  <c r="E2" i="40"/>
  <c r="D20" i="39"/>
  <c r="C20" i="39"/>
  <c r="B20" i="39"/>
  <c r="E19" i="39"/>
  <c r="E18" i="39"/>
  <c r="E17" i="39"/>
  <c r="E16" i="39"/>
  <c r="E15" i="39"/>
  <c r="E14" i="39"/>
  <c r="E13" i="39"/>
  <c r="E12" i="39"/>
  <c r="E11" i="39"/>
  <c r="E10" i="39"/>
  <c r="E9" i="39"/>
  <c r="E8" i="39"/>
  <c r="E7" i="39"/>
  <c r="E6" i="39"/>
  <c r="E5" i="39"/>
  <c r="E4" i="39"/>
  <c r="E3" i="39"/>
  <c r="E2" i="39"/>
  <c r="D20" i="38"/>
  <c r="C20" i="38"/>
  <c r="B20" i="38"/>
  <c r="E19" i="38"/>
  <c r="E18" i="38"/>
  <c r="E17" i="38"/>
  <c r="E16" i="38"/>
  <c r="E15" i="38"/>
  <c r="E14" i="38"/>
  <c r="E13" i="38"/>
  <c r="E12" i="38"/>
  <c r="E11" i="38"/>
  <c r="E10" i="38"/>
  <c r="E9" i="38"/>
  <c r="E8" i="38"/>
  <c r="E7" i="38"/>
  <c r="E6" i="38"/>
  <c r="E5" i="38"/>
  <c r="E4" i="38"/>
  <c r="E3" i="38"/>
  <c r="E2" i="38"/>
  <c r="B20" i="37"/>
  <c r="D20" i="37"/>
  <c r="C20" i="37"/>
  <c r="E19" i="37"/>
  <c r="E18" i="37"/>
  <c r="E17" i="37"/>
  <c r="E16" i="37"/>
  <c r="E15" i="37"/>
  <c r="E14" i="37"/>
  <c r="E13" i="37"/>
  <c r="E12" i="37"/>
  <c r="E11" i="37"/>
  <c r="E10" i="37"/>
  <c r="E9" i="37"/>
  <c r="E8" i="37"/>
  <c r="E7" i="37"/>
  <c r="E6" i="37"/>
  <c r="E5" i="37"/>
  <c r="E4" i="37"/>
  <c r="E3" i="37"/>
  <c r="E2" i="37"/>
  <c r="D20" i="36"/>
  <c r="C20" i="36"/>
  <c r="B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E6" i="36"/>
  <c r="E5" i="36"/>
  <c r="E4" i="36"/>
  <c r="E3" i="36"/>
  <c r="E2" i="36"/>
  <c r="D20" i="35"/>
  <c r="C20" i="35"/>
  <c r="B20" i="35"/>
  <c r="E19" i="35"/>
  <c r="E18" i="35"/>
  <c r="E17" i="35"/>
  <c r="E16" i="35"/>
  <c r="E15" i="35"/>
  <c r="E14" i="35"/>
  <c r="E13" i="35"/>
  <c r="E12" i="35"/>
  <c r="E11" i="35"/>
  <c r="E10" i="35"/>
  <c r="E9" i="35"/>
  <c r="E8" i="35"/>
  <c r="E7" i="35"/>
  <c r="E6" i="35"/>
  <c r="E5" i="35"/>
  <c r="E4" i="35"/>
  <c r="E3" i="35"/>
  <c r="E2" i="35"/>
  <c r="D20" i="34"/>
  <c r="C20" i="34"/>
  <c r="B20" i="34"/>
  <c r="E19" i="34"/>
  <c r="E18" i="34"/>
  <c r="E17" i="34"/>
  <c r="E16" i="34"/>
  <c r="E15" i="34"/>
  <c r="E14" i="34"/>
  <c r="E13" i="34"/>
  <c r="E12" i="34"/>
  <c r="E11" i="34"/>
  <c r="E10" i="34"/>
  <c r="E9" i="34"/>
  <c r="E8" i="34"/>
  <c r="E7" i="34"/>
  <c r="E6" i="34"/>
  <c r="E5" i="34"/>
  <c r="E4" i="34"/>
  <c r="E3" i="34"/>
  <c r="E2" i="34"/>
  <c r="D20" i="33"/>
  <c r="C20" i="33"/>
  <c r="B20" i="33"/>
  <c r="E19" i="33"/>
  <c r="E18" i="33"/>
  <c r="E17" i="33"/>
  <c r="E16" i="33"/>
  <c r="E15" i="33"/>
  <c r="E14" i="33"/>
  <c r="E13" i="33"/>
  <c r="E12" i="33"/>
  <c r="E11" i="33"/>
  <c r="E10" i="33"/>
  <c r="E9" i="33"/>
  <c r="E8" i="33"/>
  <c r="E7" i="33"/>
  <c r="E6" i="33"/>
  <c r="E5" i="33"/>
  <c r="E4" i="33"/>
  <c r="E3" i="33"/>
  <c r="E2" i="33"/>
  <c r="D20" i="32"/>
  <c r="C20" i="32"/>
  <c r="B20" i="32"/>
  <c r="E19" i="32"/>
  <c r="E18" i="32"/>
  <c r="E17" i="32"/>
  <c r="E16" i="32"/>
  <c r="E15" i="32"/>
  <c r="E14" i="32"/>
  <c r="E13" i="32"/>
  <c r="E12" i="32"/>
  <c r="E11" i="32"/>
  <c r="E10" i="32"/>
  <c r="E9" i="32"/>
  <c r="E8" i="32"/>
  <c r="E7" i="32"/>
  <c r="E6" i="32"/>
  <c r="E5" i="32"/>
  <c r="E4" i="32"/>
  <c r="E3" i="32"/>
  <c r="E2" i="32"/>
  <c r="D20" i="31"/>
  <c r="C20" i="31"/>
  <c r="B20" i="31"/>
  <c r="E19" i="31"/>
  <c r="E18" i="31"/>
  <c r="E17" i="31"/>
  <c r="E16" i="31"/>
  <c r="E15" i="31"/>
  <c r="E14" i="31"/>
  <c r="E13" i="31"/>
  <c r="E12" i="31"/>
  <c r="E11" i="31"/>
  <c r="E10" i="31"/>
  <c r="E9" i="31"/>
  <c r="E8" i="31"/>
  <c r="E7" i="31"/>
  <c r="E6" i="31"/>
  <c r="E5" i="31"/>
  <c r="E4" i="31"/>
  <c r="E3" i="31"/>
  <c r="E2" i="31"/>
  <c r="D20" i="30"/>
  <c r="C20" i="30"/>
  <c r="B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E6" i="30"/>
  <c r="E5" i="30"/>
  <c r="E4" i="30"/>
  <c r="E3" i="30"/>
  <c r="E2" i="30"/>
  <c r="D20" i="29"/>
  <c r="C20" i="29"/>
  <c r="B20" i="29"/>
  <c r="E19" i="29"/>
  <c r="E18" i="29"/>
  <c r="E17" i="29"/>
  <c r="E16" i="29"/>
  <c r="E15" i="29"/>
  <c r="E14" i="29"/>
  <c r="E13" i="29"/>
  <c r="E12" i="29"/>
  <c r="E11" i="29"/>
  <c r="E10" i="29"/>
  <c r="E9" i="29"/>
  <c r="E8" i="29"/>
  <c r="E7" i="29"/>
  <c r="E6" i="29"/>
  <c r="E5" i="29"/>
  <c r="E4" i="29"/>
  <c r="E3" i="29"/>
  <c r="E2" i="29"/>
  <c r="D20" i="28"/>
  <c r="C20" i="28"/>
  <c r="B20" i="28"/>
  <c r="E19" i="28"/>
  <c r="E18" i="28"/>
  <c r="E17" i="28"/>
  <c r="E16" i="28"/>
  <c r="E15" i="28"/>
  <c r="E14" i="28"/>
  <c r="E13" i="28"/>
  <c r="E12" i="28"/>
  <c r="E11" i="28"/>
  <c r="E10" i="28"/>
  <c r="E9" i="28"/>
  <c r="E8" i="28"/>
  <c r="E7" i="28"/>
  <c r="E6" i="28"/>
  <c r="E5" i="28"/>
  <c r="E4" i="28"/>
  <c r="E3" i="28"/>
  <c r="E2" i="28"/>
  <c r="G14" i="7"/>
  <c r="H14" i="7" s="1"/>
  <c r="F15" i="5"/>
  <c r="G15" i="5" s="1"/>
  <c r="H15" i="5"/>
  <c r="J3" i="25"/>
  <c r="J4" i="25"/>
  <c r="J5" i="25"/>
  <c r="J6" i="25"/>
  <c r="J7" i="25"/>
  <c r="J8" i="25"/>
  <c r="J9" i="25"/>
  <c r="J10" i="25"/>
  <c r="J11" i="25"/>
  <c r="J12" i="25"/>
  <c r="J13" i="25"/>
  <c r="J14" i="25"/>
  <c r="J15" i="25"/>
  <c r="J16" i="25"/>
  <c r="J17" i="25"/>
  <c r="J18" i="25"/>
  <c r="J19" i="25"/>
  <c r="J2" i="25"/>
  <c r="L14" i="4" l="1"/>
  <c r="L10" i="4"/>
  <c r="L5" i="4"/>
  <c r="L9" i="4"/>
  <c r="L12" i="4"/>
  <c r="G6" i="41"/>
  <c r="G14" i="41"/>
  <c r="G18" i="41"/>
  <c r="G10" i="41"/>
  <c r="D20" i="41"/>
  <c r="E20" i="41" s="1"/>
  <c r="C4" i="41"/>
  <c r="C12" i="41"/>
  <c r="B20" i="41"/>
  <c r="F20" i="41"/>
  <c r="G20" i="41" s="1"/>
  <c r="C8" i="41"/>
  <c r="C16" i="41"/>
  <c r="H20" i="41"/>
  <c r="E3" i="41"/>
  <c r="C5" i="41"/>
  <c r="C9" i="41"/>
  <c r="C13" i="41"/>
  <c r="E15" i="41"/>
  <c r="C17" i="41"/>
  <c r="E20" i="40"/>
  <c r="E20" i="39"/>
  <c r="E20" i="38"/>
  <c r="E20" i="37"/>
  <c r="E20" i="36"/>
  <c r="E20" i="35"/>
  <c r="E20" i="34"/>
  <c r="E20" i="33"/>
  <c r="E20" i="32"/>
  <c r="E20" i="31"/>
  <c r="E20" i="30"/>
  <c r="E20" i="29"/>
  <c r="E20" i="28"/>
  <c r="I14" i="7"/>
  <c r="H3" i="25"/>
  <c r="H4" i="25"/>
  <c r="H5" i="25"/>
  <c r="H6" i="25"/>
  <c r="H7" i="25"/>
  <c r="H8" i="25"/>
  <c r="H9" i="25"/>
  <c r="H10" i="25"/>
  <c r="H11" i="25"/>
  <c r="H12" i="25"/>
  <c r="H13" i="25"/>
  <c r="H14" i="25"/>
  <c r="H15" i="25"/>
  <c r="H16" i="25"/>
  <c r="H17" i="25"/>
  <c r="H18" i="25"/>
  <c r="H19" i="25"/>
  <c r="H2" i="25"/>
  <c r="F3" i="25"/>
  <c r="F4" i="25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" i="25"/>
  <c r="D3" i="25"/>
  <c r="D4" i="25"/>
  <c r="D5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" i="25"/>
  <c r="B3" i="25" l="1"/>
  <c r="B4" i="25"/>
  <c r="B5" i="25"/>
  <c r="B6" i="25"/>
  <c r="B7" i="25"/>
  <c r="B8" i="25"/>
  <c r="B9" i="25"/>
  <c r="B10" i="25"/>
  <c r="B11" i="25"/>
  <c r="B12" i="25"/>
  <c r="B13" i="25"/>
  <c r="B14" i="25"/>
  <c r="B15" i="25"/>
  <c r="B16" i="25"/>
  <c r="B17" i="25"/>
  <c r="B18" i="25"/>
  <c r="B19" i="25"/>
  <c r="B2" i="25"/>
  <c r="F20" i="27"/>
  <c r="E20" i="27"/>
  <c r="D20" i="27"/>
  <c r="C20" i="27"/>
  <c r="B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G7" i="27"/>
  <c r="G6" i="27"/>
  <c r="G5" i="27"/>
  <c r="G4" i="27"/>
  <c r="G3" i="27"/>
  <c r="G2" i="27"/>
  <c r="G20" i="27" l="1"/>
  <c r="F20" i="26"/>
  <c r="E20" i="26"/>
  <c r="D20" i="26"/>
  <c r="C20" i="26"/>
  <c r="B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6" i="26"/>
  <c r="G5" i="26"/>
  <c r="G4" i="26"/>
  <c r="G3" i="26"/>
  <c r="G2" i="26"/>
  <c r="G20" i="26" l="1"/>
  <c r="E18" i="4"/>
  <c r="D18" i="4"/>
  <c r="C18" i="4"/>
  <c r="E17" i="4"/>
  <c r="D17" i="4"/>
  <c r="C17" i="4"/>
  <c r="E16" i="4"/>
  <c r="D16" i="4"/>
  <c r="C16" i="4"/>
  <c r="H14" i="10"/>
  <c r="I14" i="10"/>
  <c r="J14" i="10"/>
  <c r="L14" i="10"/>
  <c r="N14" i="10" s="1"/>
  <c r="M14" i="10"/>
  <c r="H15" i="3"/>
  <c r="J15" i="3" s="1"/>
  <c r="J14" i="3"/>
  <c r="H14" i="3"/>
  <c r="I14" i="3" s="1"/>
  <c r="J13" i="3"/>
  <c r="I13" i="3"/>
  <c r="H13" i="3"/>
  <c r="H12" i="3"/>
  <c r="J12" i="3" s="1"/>
  <c r="H11" i="3"/>
  <c r="J11" i="3" s="1"/>
  <c r="J10" i="3"/>
  <c r="H10" i="3"/>
  <c r="I10" i="3" s="1"/>
  <c r="J9" i="3"/>
  <c r="I9" i="3"/>
  <c r="H9" i="3"/>
  <c r="H8" i="3"/>
  <c r="J8" i="3" s="1"/>
  <c r="H7" i="3"/>
  <c r="J7" i="3" s="1"/>
  <c r="J6" i="3"/>
  <c r="H6" i="3"/>
  <c r="I6" i="3" s="1"/>
  <c r="J5" i="3"/>
  <c r="I5" i="3"/>
  <c r="H5" i="3"/>
  <c r="H4" i="3"/>
  <c r="I4" i="3" s="1"/>
  <c r="H3" i="3"/>
  <c r="J3" i="3" s="1"/>
  <c r="J2" i="3"/>
  <c r="H2" i="3"/>
  <c r="I2" i="3" s="1"/>
  <c r="I8" i="3" l="1"/>
  <c r="I12" i="3"/>
  <c r="I3" i="3"/>
  <c r="J4" i="3"/>
  <c r="I7" i="3"/>
  <c r="I11" i="3"/>
  <c r="I15" i="3"/>
  <c r="D20" i="13" l="1"/>
  <c r="H20" i="25" l="1"/>
  <c r="I20" i="25" s="1"/>
  <c r="D20" i="25"/>
  <c r="E20" i="25" s="1"/>
  <c r="J20" i="25"/>
  <c r="K20" i="25" s="1"/>
  <c r="F20" i="25"/>
  <c r="G20" i="25" s="1"/>
  <c r="B20" i="25"/>
  <c r="F20" i="24"/>
  <c r="E20" i="24"/>
  <c r="D20" i="24"/>
  <c r="C20" i="24"/>
  <c r="B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G4" i="24"/>
  <c r="G3" i="24"/>
  <c r="G2" i="24"/>
  <c r="F20" i="23"/>
  <c r="E20" i="23"/>
  <c r="D20" i="23"/>
  <c r="C20" i="23"/>
  <c r="B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6" i="23"/>
  <c r="G5" i="23"/>
  <c r="G4" i="23"/>
  <c r="G3" i="23"/>
  <c r="G2" i="23"/>
  <c r="F20" i="22"/>
  <c r="E20" i="22"/>
  <c r="D20" i="22"/>
  <c r="C20" i="22"/>
  <c r="B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G4" i="22"/>
  <c r="G3" i="22"/>
  <c r="G2" i="22"/>
  <c r="F20" i="21"/>
  <c r="E20" i="21"/>
  <c r="D20" i="21"/>
  <c r="C20" i="21"/>
  <c r="B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G5" i="21"/>
  <c r="G4" i="21"/>
  <c r="G3" i="21"/>
  <c r="G2" i="21"/>
  <c r="L20" i="25" l="1"/>
  <c r="G20" i="24"/>
  <c r="G20" i="23"/>
  <c r="G20" i="22"/>
  <c r="G20" i="21"/>
  <c r="F20" i="20"/>
  <c r="E20" i="20"/>
  <c r="D20" i="20"/>
  <c r="C20" i="20"/>
  <c r="B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G6" i="20"/>
  <c r="G5" i="20"/>
  <c r="G4" i="20"/>
  <c r="G3" i="20"/>
  <c r="G2" i="20"/>
  <c r="F20" i="19"/>
  <c r="E20" i="19"/>
  <c r="D20" i="19"/>
  <c r="C20" i="19"/>
  <c r="B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7" i="19"/>
  <c r="G6" i="19"/>
  <c r="G5" i="19"/>
  <c r="G4" i="19"/>
  <c r="G3" i="19"/>
  <c r="G2" i="19"/>
  <c r="F20" i="18"/>
  <c r="E20" i="18"/>
  <c r="D20" i="18"/>
  <c r="C20" i="18"/>
  <c r="B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C20" i="14"/>
  <c r="D20" i="14"/>
  <c r="E20" i="14"/>
  <c r="F20" i="14"/>
  <c r="F20" i="17"/>
  <c r="E20" i="17"/>
  <c r="D20" i="17"/>
  <c r="C20" i="17"/>
  <c r="B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G4" i="17"/>
  <c r="G3" i="17"/>
  <c r="G2" i="17"/>
  <c r="F20" i="16"/>
  <c r="E20" i="16"/>
  <c r="D20" i="16"/>
  <c r="C20" i="16"/>
  <c r="B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G4" i="16"/>
  <c r="G3" i="16"/>
  <c r="G2" i="16"/>
  <c r="C20" i="11"/>
  <c r="D20" i="11"/>
  <c r="E20" i="11"/>
  <c r="F20" i="11"/>
  <c r="C20" i="13"/>
  <c r="E20" i="13"/>
  <c r="F20" i="13"/>
  <c r="G20" i="19" l="1"/>
  <c r="G20" i="20"/>
  <c r="G20" i="18"/>
  <c r="G20" i="17"/>
  <c r="G20" i="16"/>
  <c r="L3" i="10"/>
  <c r="M3" i="10"/>
  <c r="L4" i="10"/>
  <c r="M4" i="10"/>
  <c r="L5" i="10"/>
  <c r="M5" i="10"/>
  <c r="L6" i="10"/>
  <c r="M6" i="10"/>
  <c r="L7" i="10"/>
  <c r="M7" i="10"/>
  <c r="L8" i="10"/>
  <c r="M8" i="10"/>
  <c r="L9" i="10"/>
  <c r="M9" i="10"/>
  <c r="L10" i="10"/>
  <c r="M10" i="10"/>
  <c r="L11" i="10"/>
  <c r="M11" i="10"/>
  <c r="L12" i="10"/>
  <c r="M12" i="10"/>
  <c r="L13" i="10"/>
  <c r="M13" i="10"/>
  <c r="L15" i="10"/>
  <c r="M15" i="10"/>
  <c r="M2" i="10"/>
  <c r="D17" i="10"/>
  <c r="E17" i="10"/>
  <c r="F17" i="10"/>
  <c r="G17" i="10"/>
  <c r="D18" i="10"/>
  <c r="E18" i="10"/>
  <c r="F18" i="10"/>
  <c r="G18" i="10"/>
  <c r="C18" i="10"/>
  <c r="C17" i="10"/>
  <c r="L2" i="10"/>
  <c r="N2" i="10" l="1"/>
  <c r="N7" i="10"/>
  <c r="N12" i="10"/>
  <c r="N8" i="10"/>
  <c r="N4" i="10"/>
  <c r="N13" i="10"/>
  <c r="N11" i="10"/>
  <c r="N9" i="10"/>
  <c r="N5" i="10"/>
  <c r="N3" i="10"/>
  <c r="N15" i="10"/>
  <c r="N10" i="10"/>
  <c r="N6" i="10"/>
  <c r="B20" i="13"/>
  <c r="B20" i="11"/>
  <c r="B20" i="14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G3" i="13"/>
  <c r="G2" i="13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3" i="14"/>
  <c r="G2" i="14"/>
  <c r="G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" i="11"/>
  <c r="D15" i="4"/>
  <c r="E15" i="4"/>
  <c r="C15" i="4"/>
  <c r="F14" i="12"/>
  <c r="H14" i="12" s="1"/>
  <c r="F13" i="12"/>
  <c r="G13" i="12" s="1"/>
  <c r="F12" i="12"/>
  <c r="G12" i="12" s="1"/>
  <c r="F11" i="12"/>
  <c r="H11" i="12" s="1"/>
  <c r="F10" i="12"/>
  <c r="H10" i="12" s="1"/>
  <c r="F9" i="12"/>
  <c r="G9" i="12" s="1"/>
  <c r="F8" i="12"/>
  <c r="G8" i="12" s="1"/>
  <c r="F7" i="12"/>
  <c r="H7" i="12" s="1"/>
  <c r="F6" i="12"/>
  <c r="H6" i="12" s="1"/>
  <c r="F5" i="12"/>
  <c r="G5" i="12" s="1"/>
  <c r="F4" i="12"/>
  <c r="H4" i="12" s="1"/>
  <c r="F3" i="12"/>
  <c r="H3" i="12" s="1"/>
  <c r="F2" i="12"/>
  <c r="H2" i="12" s="1"/>
  <c r="D19" i="10"/>
  <c r="E19" i="10"/>
  <c r="F19" i="10"/>
  <c r="G19" i="10"/>
  <c r="C19" i="10"/>
  <c r="D16" i="10"/>
  <c r="E16" i="10"/>
  <c r="F16" i="10"/>
  <c r="G16" i="10"/>
  <c r="C16" i="10"/>
  <c r="H15" i="10"/>
  <c r="J15" i="10" s="1"/>
  <c r="H13" i="10"/>
  <c r="I13" i="10" s="1"/>
  <c r="I12" i="10"/>
  <c r="H12" i="10"/>
  <c r="J12" i="10" s="1"/>
  <c r="H11" i="10"/>
  <c r="J11" i="10" s="1"/>
  <c r="H10" i="10"/>
  <c r="J10" i="10" s="1"/>
  <c r="J9" i="10"/>
  <c r="H9" i="10"/>
  <c r="I9" i="10" s="1"/>
  <c r="H8" i="10"/>
  <c r="I8" i="10" s="1"/>
  <c r="H7" i="10"/>
  <c r="J7" i="10" s="1"/>
  <c r="H6" i="10"/>
  <c r="J6" i="10" s="1"/>
  <c r="H5" i="10"/>
  <c r="I5" i="10" s="1"/>
  <c r="H4" i="10"/>
  <c r="I4" i="10" s="1"/>
  <c r="H3" i="10"/>
  <c r="J3" i="10" s="1"/>
  <c r="H2" i="10"/>
  <c r="J2" i="10" s="1"/>
  <c r="G4" i="12" l="1"/>
  <c r="H12" i="12"/>
  <c r="J4" i="10"/>
  <c r="J8" i="10"/>
  <c r="H9" i="12"/>
  <c r="H8" i="12"/>
  <c r="G20" i="13"/>
  <c r="G20" i="14"/>
  <c r="G20" i="11"/>
  <c r="J5" i="10"/>
  <c r="H5" i="12"/>
  <c r="J13" i="10"/>
  <c r="H13" i="12"/>
  <c r="G3" i="12"/>
  <c r="G7" i="12"/>
  <c r="G11" i="12"/>
  <c r="G2" i="12"/>
  <c r="G6" i="12"/>
  <c r="G10" i="12"/>
  <c r="G14" i="12"/>
  <c r="I3" i="10"/>
  <c r="I7" i="10"/>
  <c r="I11" i="10"/>
  <c r="I2" i="10"/>
  <c r="I6" i="10"/>
  <c r="I10" i="10"/>
  <c r="I15" i="10"/>
  <c r="F2" i="4" l="1"/>
  <c r="F3" i="4"/>
  <c r="F11" i="4"/>
  <c r="G11" i="4" s="1"/>
  <c r="F9" i="4"/>
  <c r="G9" i="4" s="1"/>
  <c r="H9" i="4" l="1"/>
  <c r="G2" i="4"/>
  <c r="H2" i="4" l="1"/>
  <c r="F7" i="4"/>
  <c r="F10" i="4"/>
  <c r="F13" i="4"/>
  <c r="F14" i="4"/>
  <c r="F5" i="4"/>
  <c r="F8" i="4"/>
  <c r="F6" i="4"/>
  <c r="F4" i="4"/>
  <c r="F12" i="4"/>
  <c r="G9" i="7" l="1"/>
  <c r="H9" i="7" s="1"/>
  <c r="G11" i="7"/>
  <c r="H11" i="7" s="1"/>
  <c r="G8" i="7"/>
  <c r="H8" i="7" s="1"/>
  <c r="G3" i="7"/>
  <c r="H3" i="7" s="1"/>
  <c r="G5" i="7"/>
  <c r="H5" i="7" s="1"/>
  <c r="G12" i="7"/>
  <c r="H12" i="7" s="1"/>
  <c r="G2" i="7"/>
  <c r="H2" i="7" s="1"/>
  <c r="G6" i="7"/>
  <c r="H6" i="7" s="1"/>
  <c r="G13" i="7"/>
  <c r="H13" i="7" s="1"/>
  <c r="G15" i="7"/>
  <c r="H15" i="7" s="1"/>
  <c r="G4" i="7"/>
  <c r="H4" i="7" s="1"/>
  <c r="G7" i="7"/>
  <c r="H7" i="7" s="1"/>
  <c r="G10" i="7"/>
  <c r="I10" i="7" s="1"/>
  <c r="F5" i="5"/>
  <c r="G5" i="5" s="1"/>
  <c r="F13" i="5"/>
  <c r="G13" i="5" s="1"/>
  <c r="F10" i="5"/>
  <c r="G10" i="5" s="1"/>
  <c r="H13" i="4"/>
  <c r="G12" i="4"/>
  <c r="G4" i="4"/>
  <c r="G14" i="4"/>
  <c r="G6" i="4"/>
  <c r="G7" i="4"/>
  <c r="H5" i="4"/>
  <c r="G10" i="4"/>
  <c r="G3" i="4"/>
  <c r="H8" i="4"/>
  <c r="I2" i="7" l="1"/>
  <c r="I3" i="7"/>
  <c r="I11" i="7"/>
  <c r="I12" i="7"/>
  <c r="I13" i="7"/>
  <c r="I7" i="7"/>
  <c r="H10" i="7"/>
  <c r="I9" i="7"/>
  <c r="I8" i="7"/>
  <c r="I5" i="7"/>
  <c r="I6" i="7"/>
  <c r="I15" i="7"/>
  <c r="I4" i="7"/>
  <c r="H4" i="4"/>
  <c r="H10" i="5"/>
  <c r="H13" i="5"/>
  <c r="H5" i="5"/>
  <c r="H10" i="4"/>
  <c r="G5" i="4"/>
  <c r="H14" i="4"/>
  <c r="G13" i="4"/>
  <c r="H3" i="4"/>
  <c r="H11" i="4"/>
  <c r="H12" i="4"/>
  <c r="H7" i="4"/>
  <c r="G8" i="4"/>
  <c r="H6" i="4"/>
  <c r="F7" i="5"/>
  <c r="G7" i="5" s="1"/>
  <c r="F4" i="5"/>
  <c r="G4" i="5" s="1"/>
  <c r="F14" i="5"/>
  <c r="G14" i="5" s="1"/>
  <c r="F3" i="5"/>
  <c r="G3" i="5" s="1"/>
  <c r="F12" i="5"/>
  <c r="G12" i="5" s="1"/>
  <c r="F6" i="5"/>
  <c r="G6" i="5" s="1"/>
  <c r="F8" i="5"/>
  <c r="G8" i="5" s="1"/>
  <c r="F11" i="5"/>
  <c r="G11" i="5" s="1"/>
  <c r="F2" i="5"/>
  <c r="G2" i="5" s="1"/>
  <c r="F9" i="5"/>
  <c r="G9" i="5" s="1"/>
  <c r="H2" i="5" l="1"/>
  <c r="H11" i="5"/>
  <c r="H6" i="5"/>
  <c r="H3" i="5"/>
  <c r="H14" i="5"/>
  <c r="H7" i="5"/>
  <c r="H9" i="5"/>
  <c r="H8" i="5"/>
  <c r="H12" i="5"/>
  <c r="H4" i="5"/>
</calcChain>
</file>

<file path=xl/sharedStrings.xml><?xml version="1.0" encoding="utf-8"?>
<sst xmlns="http://schemas.openxmlformats.org/spreadsheetml/2006/main" count="342" uniqueCount="57">
  <si>
    <t>Player</t>
  </si>
  <si>
    <t>Round 1</t>
  </si>
  <si>
    <t>Round 2</t>
  </si>
  <si>
    <t>Round 3</t>
  </si>
  <si>
    <t>Total</t>
  </si>
  <si>
    <t>Round 4</t>
  </si>
  <si>
    <t>Round 5</t>
  </si>
  <si>
    <t>Place</t>
  </si>
  <si>
    <t>Average</t>
  </si>
  <si>
    <t>Versus Par</t>
  </si>
  <si>
    <t>Robert Boisvert</t>
  </si>
  <si>
    <t>Jonah Hurley</t>
  </si>
  <si>
    <t>Dylan Koerner</t>
  </si>
  <si>
    <t>Justin Seymour</t>
  </si>
  <si>
    <t>Pat Sheridan</t>
  </si>
  <si>
    <t>Chris Sobers</t>
  </si>
  <si>
    <t>Anna Wallace</t>
  </si>
  <si>
    <t>Randy Rice</t>
  </si>
  <si>
    <t>Brian Hogan</t>
  </si>
  <si>
    <t>Dan Hurley</t>
  </si>
  <si>
    <t>Matthew Liles</t>
  </si>
  <si>
    <t>Glenda Ryning</t>
  </si>
  <si>
    <t>Jacob Yale</t>
  </si>
  <si>
    <t>Barbara Backman</t>
  </si>
  <si>
    <t>Randy Yale</t>
  </si>
  <si>
    <t>Danny Olejnik</t>
  </si>
  <si>
    <t># of Aces</t>
  </si>
  <si>
    <t>High</t>
  </si>
  <si>
    <t>Low</t>
  </si>
  <si>
    <t>Mode</t>
  </si>
  <si>
    <t xml:space="preserve">Min </t>
  </si>
  <si>
    <t>Max</t>
  </si>
  <si>
    <t>Range</t>
  </si>
  <si>
    <t>R1 Avg</t>
  </si>
  <si>
    <t>R2 Avg</t>
  </si>
  <si>
    <t>Total Avg</t>
  </si>
  <si>
    <t>R3 Avg</t>
  </si>
  <si>
    <t>R4 Avg</t>
  </si>
  <si>
    <t>R5 Avg</t>
  </si>
  <si>
    <t>Highlighter</t>
  </si>
  <si>
    <t>Won 3 Hole Playoff</t>
  </si>
  <si>
    <t>Brian Cosina</t>
  </si>
  <si>
    <t>Won 2 Hole Playoff</t>
  </si>
  <si>
    <t>Won 1 Hole Playoff</t>
  </si>
  <si>
    <t>Justin Pelletier</t>
  </si>
  <si>
    <t>Mandy Ranslow</t>
  </si>
  <si>
    <t>$10 GC</t>
  </si>
  <si>
    <t>3 hole playoff</t>
  </si>
  <si>
    <t>1 hole playoff</t>
  </si>
  <si>
    <t>2 hole playoff</t>
  </si>
  <si>
    <t>Heather Garvin</t>
  </si>
  <si>
    <t>Brad Miller</t>
  </si>
  <si>
    <t>Matt Sachak</t>
  </si>
  <si>
    <t>Matt Gianquinto</t>
  </si>
  <si>
    <t>Josh Hayes</t>
  </si>
  <si>
    <t>Dave Hudon</t>
  </si>
  <si>
    <t>Tiff Pak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</si>
</sst>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0" fontId="1" fillId="0" borderId="1" xfId="0" applyFont="1" applyFill="1" applyBorder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Fill="1" applyBorder="1"/>
    <xf numFmtId="0" fontId="3" fillId="0" borderId="0" xfId="0" applyFont="1" applyFill="1"/>
    <xf numFmtId="0" fontId="5" fillId="0" borderId="1" xfId="0" applyFont="1" applyFill="1" applyBorder="1" applyAlignment="1">
      <alignment horizontal="center"/>
    </xf>
    <xf numFmtId="0" fontId="3" fillId="0" borderId="1" xfId="0" applyFont="1" applyBorder="1"/>
    <xf numFmtId="164" fontId="3" fillId="0" borderId="0" xfId="0" applyNumberFormat="1" applyFont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0" fillId="2" borderId="0" xfId="0" applyNumberFormat="1" applyFill="1"/>
    <xf numFmtId="6" fontId="0" fillId="0" borderId="0" xfId="0" applyNumberFormat="1"/>
    <xf numFmtId="0" fontId="0" fillId="0" borderId="0" xfId="0" applyFill="1" applyBorder="1"/>
    <xf numFmtId="0" fontId="6" fillId="0" borderId="1" xfId="1" applyBorder="1"/>
    <xf numFmtId="164" fontId="0" fillId="0" borderId="0" xfId="0" applyNumberFormat="1"/>
  </cellXfs>
  <cellStyles count="2">
    <cellStyle name="Hyperlink" xfId="1" builtinId="8"/>
    <cellStyle name="Normal" xfId="0" builtinId="0"/>
  </cellStyles>
  <dxfs count="70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"/>
  <sheetViews>
    <sheetView zoomScale="90" zoomScaleNormal="90" workbookViewId="0">
      <selection activeCell="B17" sqref="B17"/>
    </sheetView>
  </sheetViews>
  <sheetFormatPr defaultRowHeight="21" x14ac:dyDescent="0.4"/>
  <cols>
    <col min="1" max="1" width="8" style="2" customWidth="1"/>
    <col min="2" max="2" width="28.109375" style="9" bestFit="1" customWidth="1"/>
    <col min="3" max="5" width="11.5546875" style="2" bestFit="1" customWidth="1"/>
    <col min="6" max="7" width="10.5546875" style="2" bestFit="1" customWidth="1"/>
    <col min="8" max="9" width="9.109375" style="2"/>
    <col min="10" max="10" width="14.109375" style="2" customWidth="1"/>
    <col min="11" max="11" width="18.88671875" customWidth="1"/>
  </cols>
  <sheetData>
    <row r="1" spans="1:12" x14ac:dyDescent="0.4">
      <c r="A1" s="5" t="s">
        <v>7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5</v>
      </c>
      <c r="G1" s="5" t="s">
        <v>6</v>
      </c>
      <c r="H1" s="5" t="s">
        <v>4</v>
      </c>
      <c r="I1" s="5" t="s">
        <v>8</v>
      </c>
      <c r="J1" s="5" t="s">
        <v>9</v>
      </c>
    </row>
    <row r="2" spans="1:12" ht="23.4" x14ac:dyDescent="0.45">
      <c r="A2" s="11">
        <v>1</v>
      </c>
      <c r="B2" s="4" t="s">
        <v>13</v>
      </c>
      <c r="C2" s="11">
        <v>37</v>
      </c>
      <c r="D2" s="11">
        <v>39</v>
      </c>
      <c r="E2" s="11">
        <v>41</v>
      </c>
      <c r="F2" s="11">
        <v>36</v>
      </c>
      <c r="G2" s="11">
        <v>43</v>
      </c>
      <c r="H2" s="11">
        <f t="shared" ref="H2:H15" si="0">SUM(C2:G2)</f>
        <v>196</v>
      </c>
      <c r="I2" s="11">
        <f t="shared" ref="I2:I15" si="1">H2/5</f>
        <v>39.200000000000003</v>
      </c>
      <c r="J2" s="11">
        <f t="shared" ref="J2:J15" si="2" xml:space="preserve"> H2-(45*5)</f>
        <v>-29</v>
      </c>
      <c r="L2" s="17">
        <v>500</v>
      </c>
    </row>
    <row r="3" spans="1:12" ht="23.4" x14ac:dyDescent="0.45">
      <c r="A3" s="11">
        <v>2</v>
      </c>
      <c r="B3" s="4" t="s">
        <v>39</v>
      </c>
      <c r="C3" s="11">
        <v>40</v>
      </c>
      <c r="D3" s="11">
        <v>40</v>
      </c>
      <c r="E3" s="11">
        <v>38</v>
      </c>
      <c r="F3" s="11">
        <v>39</v>
      </c>
      <c r="G3" s="11">
        <v>40</v>
      </c>
      <c r="H3" s="11">
        <f t="shared" si="0"/>
        <v>197</v>
      </c>
      <c r="I3" s="11">
        <f t="shared" si="1"/>
        <v>39.4</v>
      </c>
      <c r="J3" s="11">
        <f t="shared" si="2"/>
        <v>-28</v>
      </c>
      <c r="K3" t="s">
        <v>40</v>
      </c>
      <c r="L3" s="17">
        <v>250</v>
      </c>
    </row>
    <row r="4" spans="1:12" ht="23.4" x14ac:dyDescent="0.45">
      <c r="A4" s="11">
        <v>3</v>
      </c>
      <c r="B4" s="4" t="s">
        <v>14</v>
      </c>
      <c r="C4" s="11">
        <v>38</v>
      </c>
      <c r="D4" s="11">
        <v>43</v>
      </c>
      <c r="E4" s="11">
        <v>38</v>
      </c>
      <c r="F4" s="11">
        <v>40</v>
      </c>
      <c r="G4" s="11">
        <v>38</v>
      </c>
      <c r="H4" s="11">
        <f t="shared" si="0"/>
        <v>197</v>
      </c>
      <c r="I4" s="11">
        <f t="shared" si="1"/>
        <v>39.4</v>
      </c>
      <c r="J4" s="11">
        <f t="shared" si="2"/>
        <v>-28</v>
      </c>
      <c r="L4" s="17">
        <v>150</v>
      </c>
    </row>
    <row r="5" spans="1:12" ht="23.4" x14ac:dyDescent="0.45">
      <c r="A5" s="11">
        <v>4</v>
      </c>
      <c r="B5" s="4" t="s">
        <v>12</v>
      </c>
      <c r="C5" s="11">
        <v>40</v>
      </c>
      <c r="D5" s="11">
        <v>38</v>
      </c>
      <c r="E5" s="11">
        <v>40</v>
      </c>
      <c r="F5" s="11">
        <v>42</v>
      </c>
      <c r="G5" s="11">
        <v>40</v>
      </c>
      <c r="H5" s="11">
        <f t="shared" si="0"/>
        <v>200</v>
      </c>
      <c r="I5" s="11">
        <f t="shared" si="1"/>
        <v>40</v>
      </c>
      <c r="J5" s="11">
        <f t="shared" si="2"/>
        <v>-25</v>
      </c>
      <c r="L5" s="17">
        <v>100</v>
      </c>
    </row>
    <row r="6" spans="1:12" ht="23.4" x14ac:dyDescent="0.45">
      <c r="A6" s="11">
        <v>5</v>
      </c>
      <c r="B6" s="4" t="s">
        <v>41</v>
      </c>
      <c r="C6" s="11">
        <v>40</v>
      </c>
      <c r="D6" s="11">
        <v>40</v>
      </c>
      <c r="E6" s="11">
        <v>40</v>
      </c>
      <c r="F6" s="11">
        <v>42</v>
      </c>
      <c r="G6" s="11">
        <v>39</v>
      </c>
      <c r="H6" s="11">
        <f t="shared" si="0"/>
        <v>201</v>
      </c>
      <c r="I6" s="11">
        <f t="shared" si="1"/>
        <v>40.200000000000003</v>
      </c>
      <c r="J6" s="11">
        <f t="shared" si="2"/>
        <v>-24</v>
      </c>
      <c r="L6" s="17">
        <v>50</v>
      </c>
    </row>
    <row r="7" spans="1:12" ht="23.4" x14ac:dyDescent="0.45">
      <c r="A7" s="11">
        <v>6</v>
      </c>
      <c r="B7" s="4" t="s">
        <v>10</v>
      </c>
      <c r="C7" s="11">
        <v>41</v>
      </c>
      <c r="D7" s="11">
        <v>41</v>
      </c>
      <c r="E7" s="11">
        <v>43</v>
      </c>
      <c r="F7" s="11">
        <v>42</v>
      </c>
      <c r="G7" s="11">
        <v>41</v>
      </c>
      <c r="H7" s="11">
        <f t="shared" si="0"/>
        <v>208</v>
      </c>
      <c r="I7" s="11">
        <f t="shared" si="1"/>
        <v>41.6</v>
      </c>
      <c r="J7" s="11">
        <f t="shared" si="2"/>
        <v>-17</v>
      </c>
      <c r="K7" t="s">
        <v>42</v>
      </c>
      <c r="L7" s="17">
        <v>50</v>
      </c>
    </row>
    <row r="8" spans="1:12" ht="23.4" x14ac:dyDescent="0.45">
      <c r="A8" s="11">
        <v>7</v>
      </c>
      <c r="B8" s="4" t="s">
        <v>16</v>
      </c>
      <c r="C8" s="11">
        <v>40</v>
      </c>
      <c r="D8" s="11">
        <v>43</v>
      </c>
      <c r="E8" s="11">
        <v>45</v>
      </c>
      <c r="F8" s="11">
        <v>41</v>
      </c>
      <c r="G8" s="11">
        <v>39</v>
      </c>
      <c r="H8" s="11">
        <f t="shared" si="0"/>
        <v>208</v>
      </c>
      <c r="I8" s="11">
        <f t="shared" si="1"/>
        <v>41.6</v>
      </c>
      <c r="J8" s="11">
        <f t="shared" si="2"/>
        <v>-17</v>
      </c>
      <c r="L8" t="s">
        <v>46</v>
      </c>
    </row>
    <row r="9" spans="1:12" ht="23.4" x14ac:dyDescent="0.45">
      <c r="A9" s="11">
        <v>8</v>
      </c>
      <c r="B9" s="4" t="s">
        <v>11</v>
      </c>
      <c r="C9" s="11">
        <v>44</v>
      </c>
      <c r="D9" s="11">
        <v>39</v>
      </c>
      <c r="E9" s="11">
        <v>42</v>
      </c>
      <c r="F9" s="11">
        <v>40</v>
      </c>
      <c r="G9" s="11">
        <v>46</v>
      </c>
      <c r="H9" s="11">
        <f t="shared" si="0"/>
        <v>211</v>
      </c>
      <c r="I9" s="11">
        <f t="shared" si="1"/>
        <v>42.2</v>
      </c>
      <c r="J9" s="11">
        <f t="shared" si="2"/>
        <v>-14</v>
      </c>
      <c r="K9" t="s">
        <v>43</v>
      </c>
      <c r="L9" t="s">
        <v>46</v>
      </c>
    </row>
    <row r="10" spans="1:12" ht="23.4" x14ac:dyDescent="0.45">
      <c r="A10" s="11">
        <v>9</v>
      </c>
      <c r="B10" s="4" t="s">
        <v>17</v>
      </c>
      <c r="C10" s="11">
        <v>44</v>
      </c>
      <c r="D10" s="11">
        <v>40</v>
      </c>
      <c r="E10" s="11">
        <v>43</v>
      </c>
      <c r="F10" s="11">
        <v>44</v>
      </c>
      <c r="G10" s="11">
        <v>40</v>
      </c>
      <c r="H10" s="11">
        <f t="shared" si="0"/>
        <v>211</v>
      </c>
      <c r="I10" s="11">
        <f t="shared" si="1"/>
        <v>42.2</v>
      </c>
      <c r="J10" s="11">
        <f t="shared" si="2"/>
        <v>-14</v>
      </c>
    </row>
    <row r="11" spans="1:12" ht="23.4" x14ac:dyDescent="0.45">
      <c r="A11" s="11">
        <v>10</v>
      </c>
      <c r="B11" s="4" t="s">
        <v>44</v>
      </c>
      <c r="C11" s="11">
        <v>47</v>
      </c>
      <c r="D11" s="11">
        <v>44</v>
      </c>
      <c r="E11" s="11">
        <v>42</v>
      </c>
      <c r="F11" s="11">
        <v>40</v>
      </c>
      <c r="G11" s="11">
        <v>42</v>
      </c>
      <c r="H11" s="11">
        <f t="shared" si="0"/>
        <v>215</v>
      </c>
      <c r="I11" s="11">
        <f t="shared" si="1"/>
        <v>43</v>
      </c>
      <c r="J11" s="11">
        <f t="shared" si="2"/>
        <v>-10</v>
      </c>
    </row>
    <row r="12" spans="1:12" ht="23.4" x14ac:dyDescent="0.45">
      <c r="A12" s="11">
        <v>11</v>
      </c>
      <c r="B12" s="4" t="s">
        <v>20</v>
      </c>
      <c r="C12" s="11">
        <v>42</v>
      </c>
      <c r="D12" s="11">
        <v>40</v>
      </c>
      <c r="E12" s="11">
        <v>44</v>
      </c>
      <c r="F12" s="11">
        <v>46</v>
      </c>
      <c r="G12" s="11">
        <v>48</v>
      </c>
      <c r="H12" s="11">
        <f t="shared" si="0"/>
        <v>220</v>
      </c>
      <c r="I12" s="11">
        <f t="shared" si="1"/>
        <v>44</v>
      </c>
      <c r="J12" s="11">
        <f t="shared" si="2"/>
        <v>-5</v>
      </c>
    </row>
    <row r="13" spans="1:12" ht="23.4" x14ac:dyDescent="0.45">
      <c r="A13" s="11">
        <v>12</v>
      </c>
      <c r="B13" s="4" t="s">
        <v>45</v>
      </c>
      <c r="C13" s="11">
        <v>43</v>
      </c>
      <c r="D13" s="11">
        <v>46</v>
      </c>
      <c r="E13" s="11">
        <v>41</v>
      </c>
      <c r="F13" s="11">
        <v>52</v>
      </c>
      <c r="G13" s="11">
        <v>41</v>
      </c>
      <c r="H13" s="11">
        <f t="shared" si="0"/>
        <v>223</v>
      </c>
      <c r="I13" s="11">
        <f t="shared" si="1"/>
        <v>44.6</v>
      </c>
      <c r="J13" s="11">
        <f t="shared" si="2"/>
        <v>-2</v>
      </c>
    </row>
    <row r="14" spans="1:12" ht="23.4" x14ac:dyDescent="0.45">
      <c r="A14" s="11">
        <v>13</v>
      </c>
      <c r="B14" s="4" t="s">
        <v>25</v>
      </c>
      <c r="C14" s="11">
        <v>42</v>
      </c>
      <c r="D14" s="11">
        <v>44</v>
      </c>
      <c r="E14" s="11">
        <v>42</v>
      </c>
      <c r="F14" s="11">
        <v>46</v>
      </c>
      <c r="G14" s="11">
        <v>51</v>
      </c>
      <c r="H14" s="11">
        <f t="shared" si="0"/>
        <v>225</v>
      </c>
      <c r="I14" s="11">
        <f t="shared" si="1"/>
        <v>45</v>
      </c>
      <c r="J14" s="11">
        <f t="shared" si="2"/>
        <v>0</v>
      </c>
    </row>
    <row r="15" spans="1:12" ht="23.4" x14ac:dyDescent="0.45">
      <c r="A15" s="11">
        <v>14</v>
      </c>
      <c r="B15" s="4" t="s">
        <v>15</v>
      </c>
      <c r="C15" s="11">
        <v>44</v>
      </c>
      <c r="D15" s="11">
        <v>46</v>
      </c>
      <c r="E15" s="11">
        <v>49</v>
      </c>
      <c r="F15" s="11">
        <v>41</v>
      </c>
      <c r="G15" s="11">
        <v>47</v>
      </c>
      <c r="H15" s="11">
        <f t="shared" si="0"/>
        <v>227</v>
      </c>
      <c r="I15" s="11">
        <f t="shared" si="1"/>
        <v>45.4</v>
      </c>
      <c r="J15" s="11">
        <f t="shared" si="2"/>
        <v>2</v>
      </c>
    </row>
  </sheetData>
  <sortState ref="A2:J14">
    <sortCondition ref="H2"/>
  </sortState>
  <conditionalFormatting sqref="J2:J15">
    <cfRule type="cellIs" dxfId="69" priority="1" operator="greaterThan">
      <formula>0</formula>
    </cfRule>
    <cfRule type="cellIs" dxfId="68" priority="2" operator="lessThan">
      <formula>0</formula>
    </cfRule>
  </conditionalFormatting>
  <pageMargins left="0.7" right="0.7" top="0.25" bottom="0.25" header="0.3" footer="0.3"/>
  <pageSetup scale="87" orientation="landscape" r:id="rId1"/>
  <headerFooter>
    <oddHeader xml:space="preserve">&amp;C2013 Odetah Fall Classic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9CA58-FECB-4E1C-90DB-2D61E6845A1E}">
  <dimension ref="A1:G20"/>
  <sheetViews>
    <sheetView workbookViewId="0">
      <selection activeCell="F20" sqref="F20"/>
    </sheetView>
  </sheetViews>
  <sheetFormatPr defaultRowHeight="14.4" x14ac:dyDescent="0.3"/>
  <cols>
    <col min="2" max="6" width="11.44140625" bestFit="1" customWidth="1"/>
    <col min="7" max="7" width="11.5546875" bestFit="1" customWidth="1"/>
  </cols>
  <sheetData>
    <row r="1" spans="1:7" ht="21" x14ac:dyDescent="0.4">
      <c r="B1" s="5" t="s">
        <v>1</v>
      </c>
      <c r="C1" s="5" t="s">
        <v>2</v>
      </c>
      <c r="D1" s="5" t="s">
        <v>3</v>
      </c>
      <c r="E1" s="5" t="s">
        <v>5</v>
      </c>
      <c r="F1" s="5" t="s">
        <v>6</v>
      </c>
      <c r="G1" s="13" t="s">
        <v>8</v>
      </c>
    </row>
    <row r="2" spans="1:7" x14ac:dyDescent="0.3">
      <c r="A2">
        <v>1</v>
      </c>
      <c r="B2">
        <v>2</v>
      </c>
      <c r="C2">
        <v>2</v>
      </c>
      <c r="D2">
        <v>2</v>
      </c>
      <c r="E2">
        <v>2</v>
      </c>
      <c r="F2">
        <v>2</v>
      </c>
      <c r="G2">
        <f>AVERAGE(B2:F2)</f>
        <v>2</v>
      </c>
    </row>
    <row r="3" spans="1:7" x14ac:dyDescent="0.3">
      <c r="A3">
        <v>2</v>
      </c>
      <c r="B3">
        <v>2</v>
      </c>
      <c r="C3">
        <v>2</v>
      </c>
      <c r="D3">
        <v>2</v>
      </c>
      <c r="E3">
        <v>2</v>
      </c>
      <c r="F3">
        <v>3</v>
      </c>
      <c r="G3">
        <f t="shared" ref="G3:G19" si="0">AVERAGE(B3:F3)</f>
        <v>2.2000000000000002</v>
      </c>
    </row>
    <row r="4" spans="1:7" x14ac:dyDescent="0.3">
      <c r="A4">
        <v>3</v>
      </c>
      <c r="B4">
        <v>2</v>
      </c>
      <c r="C4">
        <v>1</v>
      </c>
      <c r="D4">
        <v>2</v>
      </c>
      <c r="E4">
        <v>2</v>
      </c>
      <c r="F4">
        <v>3</v>
      </c>
      <c r="G4">
        <f t="shared" si="0"/>
        <v>2</v>
      </c>
    </row>
    <row r="5" spans="1:7" x14ac:dyDescent="0.3">
      <c r="A5">
        <v>4</v>
      </c>
      <c r="B5" s="18">
        <v>2</v>
      </c>
      <c r="C5" s="18">
        <v>2</v>
      </c>
      <c r="D5" s="18">
        <v>2</v>
      </c>
      <c r="E5" s="18">
        <v>2</v>
      </c>
      <c r="F5" s="18">
        <v>2</v>
      </c>
      <c r="G5">
        <f t="shared" si="0"/>
        <v>2</v>
      </c>
    </row>
    <row r="6" spans="1:7" x14ac:dyDescent="0.3">
      <c r="A6">
        <v>5</v>
      </c>
      <c r="B6" s="18">
        <v>2</v>
      </c>
      <c r="C6" s="18">
        <v>2</v>
      </c>
      <c r="D6" s="18">
        <v>2</v>
      </c>
      <c r="E6" s="18">
        <v>2</v>
      </c>
      <c r="F6" s="18">
        <v>2</v>
      </c>
      <c r="G6">
        <f t="shared" si="0"/>
        <v>2</v>
      </c>
    </row>
    <row r="7" spans="1:7" x14ac:dyDescent="0.3">
      <c r="A7">
        <v>6</v>
      </c>
      <c r="B7" s="18">
        <v>2</v>
      </c>
      <c r="C7" s="18">
        <v>2</v>
      </c>
      <c r="D7" s="18">
        <v>2</v>
      </c>
      <c r="E7" s="18">
        <v>2</v>
      </c>
      <c r="F7" s="18">
        <v>2</v>
      </c>
      <c r="G7">
        <f t="shared" si="0"/>
        <v>2</v>
      </c>
    </row>
    <row r="8" spans="1:7" x14ac:dyDescent="0.3">
      <c r="A8">
        <v>7</v>
      </c>
      <c r="B8" s="18">
        <v>4</v>
      </c>
      <c r="C8" s="18">
        <v>4</v>
      </c>
      <c r="D8" s="18">
        <v>6</v>
      </c>
      <c r="E8" s="18">
        <v>4</v>
      </c>
      <c r="F8" s="18">
        <v>3</v>
      </c>
      <c r="G8">
        <f t="shared" si="0"/>
        <v>4.2</v>
      </c>
    </row>
    <row r="9" spans="1:7" x14ac:dyDescent="0.3">
      <c r="A9">
        <v>8</v>
      </c>
      <c r="B9" s="18">
        <v>2</v>
      </c>
      <c r="C9" s="18">
        <v>2</v>
      </c>
      <c r="D9" s="18">
        <v>1</v>
      </c>
      <c r="E9" s="18">
        <v>3</v>
      </c>
      <c r="F9" s="18">
        <v>2</v>
      </c>
      <c r="G9">
        <f t="shared" si="0"/>
        <v>2</v>
      </c>
    </row>
    <row r="10" spans="1:7" x14ac:dyDescent="0.3">
      <c r="A10">
        <v>9</v>
      </c>
      <c r="B10" s="18">
        <v>3</v>
      </c>
      <c r="C10" s="18">
        <v>3</v>
      </c>
      <c r="D10" s="18">
        <v>4</v>
      </c>
      <c r="E10" s="18">
        <v>3</v>
      </c>
      <c r="F10" s="18">
        <v>3</v>
      </c>
      <c r="G10">
        <f t="shared" si="0"/>
        <v>3.2</v>
      </c>
    </row>
    <row r="11" spans="1:7" x14ac:dyDescent="0.3">
      <c r="A11">
        <v>10</v>
      </c>
      <c r="B11" s="18">
        <v>2</v>
      </c>
      <c r="C11" s="18">
        <v>2</v>
      </c>
      <c r="D11" s="18">
        <v>2</v>
      </c>
      <c r="E11" s="18">
        <v>2</v>
      </c>
      <c r="F11" s="18">
        <v>2</v>
      </c>
      <c r="G11">
        <f t="shared" si="0"/>
        <v>2</v>
      </c>
    </row>
    <row r="12" spans="1:7" x14ac:dyDescent="0.3">
      <c r="A12">
        <v>11</v>
      </c>
      <c r="B12" s="18">
        <v>2</v>
      </c>
      <c r="C12" s="18">
        <v>2</v>
      </c>
      <c r="D12" s="18">
        <v>2</v>
      </c>
      <c r="E12" s="18">
        <v>2</v>
      </c>
      <c r="F12" s="18">
        <v>2</v>
      </c>
      <c r="G12">
        <f t="shared" si="0"/>
        <v>2</v>
      </c>
    </row>
    <row r="13" spans="1:7" x14ac:dyDescent="0.3">
      <c r="A13">
        <v>12</v>
      </c>
      <c r="B13" s="18">
        <v>2</v>
      </c>
      <c r="C13" s="18">
        <v>2</v>
      </c>
      <c r="D13" s="18">
        <v>2</v>
      </c>
      <c r="E13" s="18">
        <v>2</v>
      </c>
      <c r="F13" s="18">
        <v>1</v>
      </c>
      <c r="G13">
        <f t="shared" si="0"/>
        <v>1.8</v>
      </c>
    </row>
    <row r="14" spans="1:7" x14ac:dyDescent="0.3">
      <c r="A14">
        <v>13</v>
      </c>
      <c r="B14" s="18">
        <v>1</v>
      </c>
      <c r="C14" s="18">
        <v>1</v>
      </c>
      <c r="D14" s="18">
        <v>1</v>
      </c>
      <c r="E14" s="18">
        <v>2</v>
      </c>
      <c r="F14" s="18">
        <v>1</v>
      </c>
      <c r="G14">
        <f t="shared" si="0"/>
        <v>1.2</v>
      </c>
    </row>
    <row r="15" spans="1:7" x14ac:dyDescent="0.3">
      <c r="A15">
        <v>14</v>
      </c>
      <c r="B15" s="18">
        <v>3</v>
      </c>
      <c r="C15" s="18">
        <v>2</v>
      </c>
      <c r="D15" s="18">
        <v>2</v>
      </c>
      <c r="E15" s="18">
        <v>2</v>
      </c>
      <c r="F15" s="18">
        <v>2</v>
      </c>
      <c r="G15">
        <f t="shared" si="0"/>
        <v>2.2000000000000002</v>
      </c>
    </row>
    <row r="16" spans="1:7" x14ac:dyDescent="0.3">
      <c r="A16">
        <v>15</v>
      </c>
      <c r="B16" s="18">
        <v>2</v>
      </c>
      <c r="C16" s="18">
        <v>2</v>
      </c>
      <c r="D16" s="18">
        <v>2</v>
      </c>
      <c r="E16" s="18">
        <v>2</v>
      </c>
      <c r="F16" s="18">
        <v>2</v>
      </c>
      <c r="G16">
        <f t="shared" si="0"/>
        <v>2</v>
      </c>
    </row>
    <row r="17" spans="1:7" x14ac:dyDescent="0.3">
      <c r="A17">
        <v>16</v>
      </c>
      <c r="B17" s="18">
        <v>2</v>
      </c>
      <c r="C17" s="18">
        <v>1</v>
      </c>
      <c r="D17" s="18">
        <v>2</v>
      </c>
      <c r="E17" s="18">
        <v>2</v>
      </c>
      <c r="F17" s="18">
        <v>1</v>
      </c>
      <c r="G17">
        <f t="shared" si="0"/>
        <v>1.6</v>
      </c>
    </row>
    <row r="18" spans="1:7" x14ac:dyDescent="0.3">
      <c r="A18">
        <v>17</v>
      </c>
      <c r="B18" s="18">
        <v>2</v>
      </c>
      <c r="C18" s="18">
        <v>4</v>
      </c>
      <c r="D18" s="18">
        <v>1</v>
      </c>
      <c r="E18" s="18">
        <v>2</v>
      </c>
      <c r="F18" s="18">
        <v>3</v>
      </c>
      <c r="G18">
        <f t="shared" si="0"/>
        <v>2.4</v>
      </c>
    </row>
    <row r="19" spans="1:7" x14ac:dyDescent="0.3">
      <c r="A19">
        <v>18</v>
      </c>
      <c r="B19" s="18">
        <v>3</v>
      </c>
      <c r="C19" s="18">
        <v>2</v>
      </c>
      <c r="D19" s="18">
        <v>3</v>
      </c>
      <c r="E19" s="18">
        <v>4</v>
      </c>
      <c r="F19" s="18">
        <v>4</v>
      </c>
      <c r="G19">
        <f t="shared" si="0"/>
        <v>3.2</v>
      </c>
    </row>
    <row r="20" spans="1:7" x14ac:dyDescent="0.3">
      <c r="A20" t="s">
        <v>4</v>
      </c>
      <c r="B20">
        <f>SUM(B2:B19)</f>
        <v>40</v>
      </c>
      <c r="C20">
        <f t="shared" ref="C20:G20" si="1">SUM(C2:C19)</f>
        <v>38</v>
      </c>
      <c r="D20">
        <f t="shared" si="1"/>
        <v>40</v>
      </c>
      <c r="E20">
        <f t="shared" si="1"/>
        <v>42</v>
      </c>
      <c r="F20">
        <f t="shared" si="1"/>
        <v>40</v>
      </c>
      <c r="G20">
        <f t="shared" si="1"/>
        <v>40</v>
      </c>
    </row>
  </sheetData>
  <conditionalFormatting sqref="B2:F19">
    <cfRule type="cellIs" dxfId="51" priority="1" operator="greaterThanOrEqual">
      <formula>3</formula>
    </cfRule>
    <cfRule type="cellIs" dxfId="50" priority="2" operator="equal">
      <formula>1</formula>
    </cfRule>
  </conditionalFormatting>
  <pageMargins left="0.7" right="0.7" top="0.75" bottom="0.75" header="0.3" footer="0.3"/>
  <ignoredErrors>
    <ignoredError sqref="G2:G19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2035F-CE6C-4AB3-8A54-3259E7FBEE16}">
  <dimension ref="A1:G20"/>
  <sheetViews>
    <sheetView workbookViewId="0">
      <selection activeCell="F20" sqref="F20"/>
    </sheetView>
  </sheetViews>
  <sheetFormatPr defaultRowHeight="14.4" x14ac:dyDescent="0.3"/>
  <cols>
    <col min="2" max="6" width="11.44140625" bestFit="1" customWidth="1"/>
    <col min="7" max="7" width="11.5546875" bestFit="1" customWidth="1"/>
  </cols>
  <sheetData>
    <row r="1" spans="1:7" ht="21" x14ac:dyDescent="0.4">
      <c r="B1" s="5" t="s">
        <v>1</v>
      </c>
      <c r="C1" s="5" t="s">
        <v>2</v>
      </c>
      <c r="D1" s="5" t="s">
        <v>3</v>
      </c>
      <c r="E1" s="5" t="s">
        <v>5</v>
      </c>
      <c r="F1" s="5" t="s">
        <v>6</v>
      </c>
      <c r="G1" s="13" t="s">
        <v>8</v>
      </c>
    </row>
    <row r="2" spans="1:7" x14ac:dyDescent="0.3">
      <c r="A2">
        <v>1</v>
      </c>
      <c r="B2">
        <v>2</v>
      </c>
      <c r="C2">
        <v>2</v>
      </c>
      <c r="D2">
        <v>2</v>
      </c>
      <c r="E2">
        <v>2</v>
      </c>
      <c r="F2">
        <v>2</v>
      </c>
      <c r="G2">
        <f>AVERAGE(B2:F2)</f>
        <v>2</v>
      </c>
    </row>
    <row r="3" spans="1:7" x14ac:dyDescent="0.3">
      <c r="A3">
        <v>2</v>
      </c>
      <c r="B3">
        <v>2</v>
      </c>
      <c r="C3">
        <v>2</v>
      </c>
      <c r="D3">
        <v>2</v>
      </c>
      <c r="E3">
        <v>2</v>
      </c>
      <c r="F3">
        <v>2</v>
      </c>
      <c r="G3">
        <f t="shared" ref="G3:G19" si="0">AVERAGE(B3:F3)</f>
        <v>2</v>
      </c>
    </row>
    <row r="4" spans="1:7" x14ac:dyDescent="0.3">
      <c r="A4">
        <v>3</v>
      </c>
      <c r="B4">
        <v>2</v>
      </c>
      <c r="C4">
        <v>2</v>
      </c>
      <c r="D4">
        <v>2</v>
      </c>
      <c r="E4">
        <v>2</v>
      </c>
      <c r="F4">
        <v>2</v>
      </c>
      <c r="G4">
        <f t="shared" si="0"/>
        <v>2</v>
      </c>
    </row>
    <row r="5" spans="1:7" x14ac:dyDescent="0.3">
      <c r="A5">
        <v>4</v>
      </c>
      <c r="B5" s="18">
        <v>2</v>
      </c>
      <c r="C5" s="18">
        <v>2</v>
      </c>
      <c r="D5" s="18">
        <v>2</v>
      </c>
      <c r="E5" s="18">
        <v>2</v>
      </c>
      <c r="F5" s="18">
        <v>2</v>
      </c>
      <c r="G5">
        <f t="shared" si="0"/>
        <v>2</v>
      </c>
    </row>
    <row r="6" spans="1:7" x14ac:dyDescent="0.3">
      <c r="A6">
        <v>5</v>
      </c>
      <c r="B6" s="18">
        <v>2</v>
      </c>
      <c r="C6" s="18">
        <v>2</v>
      </c>
      <c r="D6" s="18">
        <v>2</v>
      </c>
      <c r="E6" s="18">
        <v>3</v>
      </c>
      <c r="F6" s="18">
        <v>2</v>
      </c>
      <c r="G6">
        <f t="shared" si="0"/>
        <v>2.2000000000000002</v>
      </c>
    </row>
    <row r="7" spans="1:7" x14ac:dyDescent="0.3">
      <c r="A7">
        <v>6</v>
      </c>
      <c r="B7" s="18">
        <v>3</v>
      </c>
      <c r="C7" s="18">
        <v>2</v>
      </c>
      <c r="D7" s="18">
        <v>2</v>
      </c>
      <c r="E7" s="18">
        <v>3</v>
      </c>
      <c r="F7" s="18">
        <v>3</v>
      </c>
      <c r="G7">
        <f t="shared" si="0"/>
        <v>2.6</v>
      </c>
    </row>
    <row r="8" spans="1:7" x14ac:dyDescent="0.3">
      <c r="A8">
        <v>7</v>
      </c>
      <c r="B8" s="18">
        <v>4</v>
      </c>
      <c r="C8" s="18">
        <v>3</v>
      </c>
      <c r="D8" s="18">
        <v>3</v>
      </c>
      <c r="E8" s="18">
        <v>3</v>
      </c>
      <c r="F8" s="18">
        <v>2</v>
      </c>
      <c r="G8">
        <f t="shared" si="0"/>
        <v>3</v>
      </c>
    </row>
    <row r="9" spans="1:7" x14ac:dyDescent="0.3">
      <c r="A9">
        <v>8</v>
      </c>
      <c r="B9" s="18">
        <v>2</v>
      </c>
      <c r="C9" s="18">
        <v>2</v>
      </c>
      <c r="D9" s="18">
        <v>2</v>
      </c>
      <c r="E9" s="18">
        <v>2</v>
      </c>
      <c r="F9" s="18">
        <v>2</v>
      </c>
      <c r="G9">
        <f t="shared" si="0"/>
        <v>2</v>
      </c>
    </row>
    <row r="10" spans="1:7" x14ac:dyDescent="0.3">
      <c r="A10">
        <v>9</v>
      </c>
      <c r="B10" s="18">
        <v>3</v>
      </c>
      <c r="C10" s="18">
        <v>3</v>
      </c>
      <c r="D10" s="18">
        <v>3</v>
      </c>
      <c r="E10" s="18">
        <v>2</v>
      </c>
      <c r="F10" s="18">
        <v>2</v>
      </c>
      <c r="G10">
        <f t="shared" si="0"/>
        <v>2.6</v>
      </c>
    </row>
    <row r="11" spans="1:7" x14ac:dyDescent="0.3">
      <c r="A11">
        <v>10</v>
      </c>
      <c r="B11" s="18">
        <v>2</v>
      </c>
      <c r="C11" s="18">
        <v>2</v>
      </c>
      <c r="D11" s="18">
        <v>2</v>
      </c>
      <c r="E11" s="18">
        <v>2</v>
      </c>
      <c r="F11" s="18">
        <v>2</v>
      </c>
      <c r="G11">
        <f t="shared" si="0"/>
        <v>2</v>
      </c>
    </row>
    <row r="12" spans="1:7" x14ac:dyDescent="0.3">
      <c r="A12">
        <v>11</v>
      </c>
      <c r="B12" s="18">
        <v>2</v>
      </c>
      <c r="C12" s="18">
        <v>3</v>
      </c>
      <c r="D12" s="18">
        <v>2</v>
      </c>
      <c r="E12" s="18">
        <v>3</v>
      </c>
      <c r="F12" s="18">
        <v>3</v>
      </c>
      <c r="G12">
        <f t="shared" si="0"/>
        <v>2.6</v>
      </c>
    </row>
    <row r="13" spans="1:7" x14ac:dyDescent="0.3">
      <c r="A13">
        <v>12</v>
      </c>
      <c r="B13" s="18">
        <v>2</v>
      </c>
      <c r="C13" s="18">
        <v>2</v>
      </c>
      <c r="D13" s="18">
        <v>2</v>
      </c>
      <c r="E13" s="18">
        <v>2</v>
      </c>
      <c r="F13" s="18">
        <v>3</v>
      </c>
      <c r="G13">
        <f t="shared" si="0"/>
        <v>2.2000000000000002</v>
      </c>
    </row>
    <row r="14" spans="1:7" x14ac:dyDescent="0.3">
      <c r="A14">
        <v>13</v>
      </c>
      <c r="B14" s="18">
        <v>1</v>
      </c>
      <c r="C14" s="18">
        <v>1</v>
      </c>
      <c r="D14" s="18">
        <v>3</v>
      </c>
      <c r="E14" s="18">
        <v>2</v>
      </c>
      <c r="F14" s="18">
        <v>1</v>
      </c>
      <c r="G14">
        <f t="shared" si="0"/>
        <v>1.6</v>
      </c>
    </row>
    <row r="15" spans="1:7" x14ac:dyDescent="0.3">
      <c r="A15">
        <v>14</v>
      </c>
      <c r="B15" s="18">
        <v>2</v>
      </c>
      <c r="C15" s="18">
        <v>2</v>
      </c>
      <c r="D15" s="18">
        <v>2</v>
      </c>
      <c r="E15" s="18">
        <v>2</v>
      </c>
      <c r="F15" s="18">
        <v>2</v>
      </c>
      <c r="G15">
        <f t="shared" si="0"/>
        <v>2</v>
      </c>
    </row>
    <row r="16" spans="1:7" x14ac:dyDescent="0.3">
      <c r="A16">
        <v>15</v>
      </c>
      <c r="B16" s="18">
        <v>2</v>
      </c>
      <c r="C16" s="18">
        <v>2</v>
      </c>
      <c r="D16" s="18">
        <v>2</v>
      </c>
      <c r="E16" s="18">
        <v>2</v>
      </c>
      <c r="F16" s="18">
        <v>2</v>
      </c>
      <c r="G16">
        <f t="shared" si="0"/>
        <v>2</v>
      </c>
    </row>
    <row r="17" spans="1:7" x14ac:dyDescent="0.3">
      <c r="A17">
        <v>16</v>
      </c>
      <c r="B17" s="18">
        <v>2</v>
      </c>
      <c r="C17" s="18">
        <v>2</v>
      </c>
      <c r="D17" s="18">
        <v>2</v>
      </c>
      <c r="E17" s="18">
        <v>2</v>
      </c>
      <c r="F17" s="18">
        <v>2</v>
      </c>
      <c r="G17">
        <f t="shared" si="0"/>
        <v>2</v>
      </c>
    </row>
    <row r="18" spans="1:7" x14ac:dyDescent="0.3">
      <c r="A18">
        <v>17</v>
      </c>
      <c r="B18" s="18">
        <v>2</v>
      </c>
      <c r="C18" s="18">
        <v>2</v>
      </c>
      <c r="D18" s="18">
        <v>2</v>
      </c>
      <c r="E18" s="18">
        <v>2</v>
      </c>
      <c r="F18" s="18">
        <v>2</v>
      </c>
      <c r="G18">
        <f t="shared" si="0"/>
        <v>2</v>
      </c>
    </row>
    <row r="19" spans="1:7" x14ac:dyDescent="0.3">
      <c r="A19">
        <v>18</v>
      </c>
      <c r="B19" s="18">
        <v>3</v>
      </c>
      <c r="C19" s="18">
        <v>4</v>
      </c>
      <c r="D19" s="18">
        <v>3</v>
      </c>
      <c r="E19" s="18">
        <v>4</v>
      </c>
      <c r="F19" s="18">
        <v>3</v>
      </c>
      <c r="G19">
        <f t="shared" si="0"/>
        <v>3.4</v>
      </c>
    </row>
    <row r="20" spans="1:7" x14ac:dyDescent="0.3">
      <c r="A20" t="s">
        <v>4</v>
      </c>
      <c r="B20">
        <f>SUM(B2:B19)</f>
        <v>40</v>
      </c>
      <c r="C20">
        <f t="shared" ref="C20:G20" si="1">SUM(C2:C19)</f>
        <v>40</v>
      </c>
      <c r="D20">
        <f t="shared" si="1"/>
        <v>40</v>
      </c>
      <c r="E20">
        <f t="shared" si="1"/>
        <v>42</v>
      </c>
      <c r="F20">
        <f t="shared" si="1"/>
        <v>39</v>
      </c>
      <c r="G20">
        <f t="shared" si="1"/>
        <v>40.199999999999996</v>
      </c>
    </row>
  </sheetData>
  <conditionalFormatting sqref="B2:F19">
    <cfRule type="cellIs" dxfId="49" priority="1" operator="greaterThanOrEqual">
      <formula>3</formula>
    </cfRule>
    <cfRule type="cellIs" dxfId="48" priority="2" operator="equal">
      <formula>1</formula>
    </cfRule>
  </conditionalFormatting>
  <pageMargins left="0.7" right="0.7" top="0.75" bottom="0.75" header="0.3" footer="0.3"/>
  <ignoredErrors>
    <ignoredError sqref="G2:G19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A8716-CA74-4AA6-B7C0-E6A5AE12F294}">
  <dimension ref="A1:G20"/>
  <sheetViews>
    <sheetView workbookViewId="0">
      <selection activeCell="F20" sqref="F20"/>
    </sheetView>
  </sheetViews>
  <sheetFormatPr defaultRowHeight="14.4" x14ac:dyDescent="0.3"/>
  <cols>
    <col min="2" max="6" width="11.44140625" bestFit="1" customWidth="1"/>
    <col min="7" max="7" width="11.5546875" bestFit="1" customWidth="1"/>
  </cols>
  <sheetData>
    <row r="1" spans="1:7" ht="21" x14ac:dyDescent="0.4">
      <c r="B1" s="5" t="s">
        <v>1</v>
      </c>
      <c r="C1" s="5" t="s">
        <v>2</v>
      </c>
      <c r="D1" s="5" t="s">
        <v>3</v>
      </c>
      <c r="E1" s="5" t="s">
        <v>5</v>
      </c>
      <c r="F1" s="5" t="s">
        <v>6</v>
      </c>
      <c r="G1" s="13" t="s">
        <v>8</v>
      </c>
    </row>
    <row r="2" spans="1:7" x14ac:dyDescent="0.3">
      <c r="A2">
        <v>1</v>
      </c>
      <c r="B2">
        <v>2</v>
      </c>
      <c r="C2">
        <v>2</v>
      </c>
      <c r="D2">
        <v>3</v>
      </c>
      <c r="E2">
        <v>2</v>
      </c>
      <c r="F2">
        <v>2</v>
      </c>
      <c r="G2">
        <f>AVERAGE(B2:F2)</f>
        <v>2.2000000000000002</v>
      </c>
    </row>
    <row r="3" spans="1:7" x14ac:dyDescent="0.3">
      <c r="A3">
        <v>2</v>
      </c>
      <c r="B3">
        <v>2</v>
      </c>
      <c r="C3">
        <v>2</v>
      </c>
      <c r="D3">
        <v>2</v>
      </c>
      <c r="E3">
        <v>2</v>
      </c>
      <c r="F3">
        <v>2</v>
      </c>
      <c r="G3">
        <f t="shared" ref="G3:G19" si="0">AVERAGE(B3:F3)</f>
        <v>2</v>
      </c>
    </row>
    <row r="4" spans="1:7" x14ac:dyDescent="0.3">
      <c r="A4">
        <v>3</v>
      </c>
      <c r="B4">
        <v>2</v>
      </c>
      <c r="C4">
        <v>3</v>
      </c>
      <c r="D4">
        <v>2</v>
      </c>
      <c r="E4">
        <v>2</v>
      </c>
      <c r="F4">
        <v>2</v>
      </c>
      <c r="G4">
        <f t="shared" si="0"/>
        <v>2.2000000000000002</v>
      </c>
    </row>
    <row r="5" spans="1:7" x14ac:dyDescent="0.3">
      <c r="A5">
        <v>4</v>
      </c>
      <c r="B5" s="18">
        <v>2</v>
      </c>
      <c r="C5" s="18">
        <v>2</v>
      </c>
      <c r="D5" s="18">
        <v>2</v>
      </c>
      <c r="E5" s="18">
        <v>2</v>
      </c>
      <c r="F5" s="18">
        <v>2</v>
      </c>
      <c r="G5">
        <f t="shared" si="0"/>
        <v>2</v>
      </c>
    </row>
    <row r="6" spans="1:7" x14ac:dyDescent="0.3">
      <c r="A6">
        <v>5</v>
      </c>
      <c r="B6" s="18">
        <v>2</v>
      </c>
      <c r="C6" s="18">
        <v>3</v>
      </c>
      <c r="D6" s="18">
        <v>2</v>
      </c>
      <c r="E6" s="18">
        <v>2</v>
      </c>
      <c r="F6" s="18">
        <v>2</v>
      </c>
      <c r="G6">
        <f t="shared" si="0"/>
        <v>2.2000000000000002</v>
      </c>
    </row>
    <row r="7" spans="1:7" x14ac:dyDescent="0.3">
      <c r="A7">
        <v>6</v>
      </c>
      <c r="B7" s="18">
        <v>2</v>
      </c>
      <c r="C7" s="18">
        <v>2</v>
      </c>
      <c r="D7" s="18">
        <v>2</v>
      </c>
      <c r="E7" s="18">
        <v>2</v>
      </c>
      <c r="F7" s="18">
        <v>2</v>
      </c>
      <c r="G7">
        <f t="shared" si="0"/>
        <v>2</v>
      </c>
    </row>
    <row r="8" spans="1:7" x14ac:dyDescent="0.3">
      <c r="A8">
        <v>7</v>
      </c>
      <c r="B8" s="18">
        <v>3</v>
      </c>
      <c r="C8" s="18">
        <v>3</v>
      </c>
      <c r="D8" s="18">
        <v>3</v>
      </c>
      <c r="E8" s="18">
        <v>4</v>
      </c>
      <c r="F8" s="18">
        <v>4</v>
      </c>
      <c r="G8">
        <f t="shared" si="0"/>
        <v>3.4</v>
      </c>
    </row>
    <row r="9" spans="1:7" x14ac:dyDescent="0.3">
      <c r="A9">
        <v>8</v>
      </c>
      <c r="B9" s="18">
        <v>2</v>
      </c>
      <c r="C9" s="18">
        <v>2</v>
      </c>
      <c r="D9" s="18">
        <v>2</v>
      </c>
      <c r="E9" s="18">
        <v>1</v>
      </c>
      <c r="F9" s="18">
        <v>2</v>
      </c>
      <c r="G9">
        <f t="shared" si="0"/>
        <v>1.8</v>
      </c>
    </row>
    <row r="10" spans="1:7" x14ac:dyDescent="0.3">
      <c r="A10">
        <v>9</v>
      </c>
      <c r="B10" s="18">
        <v>4</v>
      </c>
      <c r="C10" s="18">
        <v>3</v>
      </c>
      <c r="D10" s="18">
        <v>5</v>
      </c>
      <c r="E10" s="18">
        <v>3</v>
      </c>
      <c r="F10" s="18">
        <v>3</v>
      </c>
      <c r="G10">
        <f t="shared" si="0"/>
        <v>3.6</v>
      </c>
    </row>
    <row r="11" spans="1:7" x14ac:dyDescent="0.3">
      <c r="A11">
        <v>10</v>
      </c>
      <c r="B11" s="18">
        <v>2</v>
      </c>
      <c r="C11" s="18">
        <v>2</v>
      </c>
      <c r="D11" s="18">
        <v>2</v>
      </c>
      <c r="E11" s="18">
        <v>2</v>
      </c>
      <c r="F11" s="18">
        <v>2</v>
      </c>
      <c r="G11">
        <f t="shared" si="0"/>
        <v>2</v>
      </c>
    </row>
    <row r="12" spans="1:7" x14ac:dyDescent="0.3">
      <c r="A12">
        <v>11</v>
      </c>
      <c r="B12" s="18">
        <v>2</v>
      </c>
      <c r="C12" s="18">
        <v>2</v>
      </c>
      <c r="D12" s="18">
        <v>3</v>
      </c>
      <c r="E12" s="18">
        <v>2</v>
      </c>
      <c r="F12" s="18">
        <v>3</v>
      </c>
      <c r="G12">
        <f t="shared" si="0"/>
        <v>2.4</v>
      </c>
    </row>
    <row r="13" spans="1:7" x14ac:dyDescent="0.3">
      <c r="A13">
        <v>12</v>
      </c>
      <c r="B13" s="18">
        <v>2</v>
      </c>
      <c r="C13" s="18">
        <v>2</v>
      </c>
      <c r="D13" s="18">
        <v>2</v>
      </c>
      <c r="E13" s="18">
        <v>2</v>
      </c>
      <c r="F13" s="18">
        <v>1</v>
      </c>
      <c r="G13">
        <f t="shared" si="0"/>
        <v>1.8</v>
      </c>
    </row>
    <row r="14" spans="1:7" x14ac:dyDescent="0.3">
      <c r="A14">
        <v>13</v>
      </c>
      <c r="B14" s="18">
        <v>2</v>
      </c>
      <c r="C14" s="18">
        <v>2</v>
      </c>
      <c r="D14" s="18">
        <v>2</v>
      </c>
      <c r="E14" s="18">
        <v>2</v>
      </c>
      <c r="F14" s="18">
        <v>2</v>
      </c>
      <c r="G14">
        <f t="shared" si="0"/>
        <v>2</v>
      </c>
    </row>
    <row r="15" spans="1:7" x14ac:dyDescent="0.3">
      <c r="A15">
        <v>14</v>
      </c>
      <c r="B15" s="18">
        <v>2</v>
      </c>
      <c r="C15" s="18">
        <v>2</v>
      </c>
      <c r="D15" s="18">
        <v>3</v>
      </c>
      <c r="E15" s="18">
        <v>4</v>
      </c>
      <c r="F15" s="18">
        <v>2</v>
      </c>
      <c r="G15">
        <f t="shared" si="0"/>
        <v>2.6</v>
      </c>
    </row>
    <row r="16" spans="1:7" x14ac:dyDescent="0.3">
      <c r="A16">
        <v>15</v>
      </c>
      <c r="B16" s="18">
        <v>2</v>
      </c>
      <c r="C16" s="18">
        <v>2</v>
      </c>
      <c r="D16" s="18">
        <v>2</v>
      </c>
      <c r="E16" s="18">
        <v>2</v>
      </c>
      <c r="F16" s="18">
        <v>2</v>
      </c>
      <c r="G16">
        <f t="shared" si="0"/>
        <v>2</v>
      </c>
    </row>
    <row r="17" spans="1:7" x14ac:dyDescent="0.3">
      <c r="A17">
        <v>16</v>
      </c>
      <c r="B17" s="18">
        <v>2</v>
      </c>
      <c r="C17" s="18">
        <v>2</v>
      </c>
      <c r="D17" s="18">
        <v>2</v>
      </c>
      <c r="E17" s="18">
        <v>2</v>
      </c>
      <c r="F17" s="18">
        <v>2</v>
      </c>
      <c r="G17">
        <f t="shared" si="0"/>
        <v>2</v>
      </c>
    </row>
    <row r="18" spans="1:7" x14ac:dyDescent="0.3">
      <c r="A18">
        <v>17</v>
      </c>
      <c r="B18" s="18">
        <v>2</v>
      </c>
      <c r="C18" s="18">
        <v>2</v>
      </c>
      <c r="D18" s="18">
        <v>1</v>
      </c>
      <c r="E18" s="18">
        <v>2</v>
      </c>
      <c r="F18" s="18">
        <v>3</v>
      </c>
      <c r="G18">
        <f t="shared" si="0"/>
        <v>2</v>
      </c>
    </row>
    <row r="19" spans="1:7" x14ac:dyDescent="0.3">
      <c r="A19">
        <v>18</v>
      </c>
      <c r="B19" s="18">
        <v>4</v>
      </c>
      <c r="C19" s="18">
        <v>3</v>
      </c>
      <c r="D19" s="18">
        <v>3</v>
      </c>
      <c r="E19" s="18">
        <v>4</v>
      </c>
      <c r="F19" s="18">
        <v>3</v>
      </c>
      <c r="G19">
        <f t="shared" si="0"/>
        <v>3.4</v>
      </c>
    </row>
    <row r="20" spans="1:7" x14ac:dyDescent="0.3">
      <c r="A20" t="s">
        <v>4</v>
      </c>
      <c r="B20">
        <f>SUM(B2:B19)</f>
        <v>41</v>
      </c>
      <c r="C20">
        <f t="shared" ref="C20:G20" si="1">SUM(C2:C19)</f>
        <v>41</v>
      </c>
      <c r="D20">
        <f t="shared" si="1"/>
        <v>43</v>
      </c>
      <c r="E20">
        <f t="shared" si="1"/>
        <v>42</v>
      </c>
      <c r="F20">
        <f t="shared" si="1"/>
        <v>41</v>
      </c>
      <c r="G20">
        <f t="shared" si="1"/>
        <v>41.6</v>
      </c>
    </row>
  </sheetData>
  <conditionalFormatting sqref="B2:F19">
    <cfRule type="cellIs" dxfId="47" priority="1" operator="greaterThanOrEqual">
      <formula>3</formula>
    </cfRule>
    <cfRule type="cellIs" dxfId="46" priority="2" operator="equal">
      <formula>1</formula>
    </cfRule>
  </conditionalFormatting>
  <pageMargins left="0.7" right="0.7" top="0.75" bottom="0.75" header="0.3" footer="0.3"/>
  <ignoredErrors>
    <ignoredError sqref="G2:G19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FE9FE-1771-4771-B900-202DE9E7E52F}">
  <dimension ref="A1:G20"/>
  <sheetViews>
    <sheetView workbookViewId="0">
      <selection activeCell="F20" sqref="F20"/>
    </sheetView>
  </sheetViews>
  <sheetFormatPr defaultRowHeight="14.4" x14ac:dyDescent="0.3"/>
  <cols>
    <col min="2" max="6" width="11.44140625" bestFit="1" customWidth="1"/>
    <col min="7" max="7" width="11.5546875" bestFit="1" customWidth="1"/>
  </cols>
  <sheetData>
    <row r="1" spans="1:7" ht="21" x14ac:dyDescent="0.4">
      <c r="B1" s="5" t="s">
        <v>1</v>
      </c>
      <c r="C1" s="5" t="s">
        <v>2</v>
      </c>
      <c r="D1" s="5" t="s">
        <v>3</v>
      </c>
      <c r="E1" s="5" t="s">
        <v>5</v>
      </c>
      <c r="F1" s="5" t="s">
        <v>6</v>
      </c>
      <c r="G1" s="13" t="s">
        <v>8</v>
      </c>
    </row>
    <row r="2" spans="1:7" x14ac:dyDescent="0.3">
      <c r="A2">
        <v>1</v>
      </c>
      <c r="B2">
        <v>2</v>
      </c>
      <c r="C2">
        <v>2</v>
      </c>
      <c r="D2">
        <v>3</v>
      </c>
      <c r="E2">
        <v>2</v>
      </c>
      <c r="F2">
        <v>2</v>
      </c>
      <c r="G2">
        <f>AVERAGE(B2:F2)</f>
        <v>2.2000000000000002</v>
      </c>
    </row>
    <row r="3" spans="1:7" x14ac:dyDescent="0.3">
      <c r="A3">
        <v>2</v>
      </c>
      <c r="B3">
        <v>2</v>
      </c>
      <c r="C3">
        <v>2</v>
      </c>
      <c r="D3">
        <v>3</v>
      </c>
      <c r="E3">
        <v>2</v>
      </c>
      <c r="F3">
        <v>2</v>
      </c>
      <c r="G3">
        <f t="shared" ref="G3:G19" si="0">AVERAGE(B3:F3)</f>
        <v>2.2000000000000002</v>
      </c>
    </row>
    <row r="4" spans="1:7" x14ac:dyDescent="0.3">
      <c r="A4">
        <v>3</v>
      </c>
      <c r="B4">
        <v>2</v>
      </c>
      <c r="C4">
        <v>2</v>
      </c>
      <c r="D4">
        <v>2</v>
      </c>
      <c r="E4">
        <v>2</v>
      </c>
      <c r="F4">
        <v>2</v>
      </c>
      <c r="G4">
        <f t="shared" si="0"/>
        <v>2</v>
      </c>
    </row>
    <row r="5" spans="1:7" x14ac:dyDescent="0.3">
      <c r="A5">
        <v>4</v>
      </c>
      <c r="B5" s="18">
        <v>2</v>
      </c>
      <c r="C5" s="18">
        <v>2</v>
      </c>
      <c r="D5" s="18">
        <v>2</v>
      </c>
      <c r="E5" s="18">
        <v>2</v>
      </c>
      <c r="F5" s="18">
        <v>2</v>
      </c>
      <c r="G5">
        <f t="shared" si="0"/>
        <v>2</v>
      </c>
    </row>
    <row r="6" spans="1:7" x14ac:dyDescent="0.3">
      <c r="A6">
        <v>5</v>
      </c>
      <c r="B6" s="18">
        <v>3</v>
      </c>
      <c r="C6" s="18">
        <v>2</v>
      </c>
      <c r="D6" s="18">
        <v>2</v>
      </c>
      <c r="E6" s="18">
        <v>2</v>
      </c>
      <c r="F6" s="18">
        <v>2</v>
      </c>
      <c r="G6">
        <f t="shared" si="0"/>
        <v>2.2000000000000002</v>
      </c>
    </row>
    <row r="7" spans="1:7" x14ac:dyDescent="0.3">
      <c r="A7">
        <v>6</v>
      </c>
      <c r="B7" s="18">
        <v>2</v>
      </c>
      <c r="C7" s="18">
        <v>2</v>
      </c>
      <c r="D7" s="18">
        <v>2</v>
      </c>
      <c r="E7" s="18">
        <v>2</v>
      </c>
      <c r="F7" s="18">
        <v>2</v>
      </c>
      <c r="G7">
        <f t="shared" si="0"/>
        <v>2</v>
      </c>
    </row>
    <row r="8" spans="1:7" x14ac:dyDescent="0.3">
      <c r="A8">
        <v>7</v>
      </c>
      <c r="B8" s="18">
        <v>3</v>
      </c>
      <c r="C8" s="18">
        <v>4</v>
      </c>
      <c r="D8" s="18">
        <v>4</v>
      </c>
      <c r="E8" s="18">
        <v>3</v>
      </c>
      <c r="F8" s="18">
        <v>3</v>
      </c>
      <c r="G8">
        <f t="shared" si="0"/>
        <v>3.4</v>
      </c>
    </row>
    <row r="9" spans="1:7" x14ac:dyDescent="0.3">
      <c r="A9">
        <v>8</v>
      </c>
      <c r="B9" s="18">
        <v>1</v>
      </c>
      <c r="C9" s="18">
        <v>2</v>
      </c>
      <c r="D9" s="18">
        <v>2</v>
      </c>
      <c r="E9" s="18">
        <v>1</v>
      </c>
      <c r="F9" s="18">
        <v>2</v>
      </c>
      <c r="G9">
        <f t="shared" si="0"/>
        <v>1.6</v>
      </c>
    </row>
    <row r="10" spans="1:7" x14ac:dyDescent="0.3">
      <c r="A10">
        <v>9</v>
      </c>
      <c r="B10" s="18">
        <v>3</v>
      </c>
      <c r="C10" s="18">
        <v>4</v>
      </c>
      <c r="D10" s="18">
        <v>3</v>
      </c>
      <c r="E10" s="18">
        <v>4</v>
      </c>
      <c r="F10" s="18">
        <v>3</v>
      </c>
      <c r="G10">
        <f t="shared" si="0"/>
        <v>3.4</v>
      </c>
    </row>
    <row r="11" spans="1:7" x14ac:dyDescent="0.3">
      <c r="A11">
        <v>10</v>
      </c>
      <c r="B11" s="18">
        <v>2</v>
      </c>
      <c r="C11" s="18">
        <v>2</v>
      </c>
      <c r="D11" s="18">
        <v>2</v>
      </c>
      <c r="E11" s="18">
        <v>2</v>
      </c>
      <c r="F11" s="18">
        <v>2</v>
      </c>
      <c r="G11">
        <f t="shared" si="0"/>
        <v>2</v>
      </c>
    </row>
    <row r="12" spans="1:7" x14ac:dyDescent="0.3">
      <c r="A12">
        <v>11</v>
      </c>
      <c r="B12" s="18">
        <v>2</v>
      </c>
      <c r="C12" s="18">
        <v>2</v>
      </c>
      <c r="D12" s="18">
        <v>2</v>
      </c>
      <c r="E12" s="18">
        <v>3</v>
      </c>
      <c r="F12" s="18">
        <v>3</v>
      </c>
      <c r="G12">
        <f t="shared" si="0"/>
        <v>2.4</v>
      </c>
    </row>
    <row r="13" spans="1:7" x14ac:dyDescent="0.3">
      <c r="A13">
        <v>12</v>
      </c>
      <c r="B13" s="18">
        <v>1</v>
      </c>
      <c r="C13" s="18">
        <v>2</v>
      </c>
      <c r="D13" s="18">
        <v>2</v>
      </c>
      <c r="E13" s="18">
        <v>2</v>
      </c>
      <c r="F13" s="18">
        <v>2</v>
      </c>
      <c r="G13">
        <f t="shared" si="0"/>
        <v>1.8</v>
      </c>
    </row>
    <row r="14" spans="1:7" x14ac:dyDescent="0.3">
      <c r="A14">
        <v>13</v>
      </c>
      <c r="B14" s="18">
        <v>2</v>
      </c>
      <c r="C14" s="18">
        <v>2</v>
      </c>
      <c r="D14" s="18">
        <v>3</v>
      </c>
      <c r="E14" s="18">
        <v>3</v>
      </c>
      <c r="F14" s="18">
        <v>2</v>
      </c>
      <c r="G14">
        <f t="shared" si="0"/>
        <v>2.4</v>
      </c>
    </row>
    <row r="15" spans="1:7" x14ac:dyDescent="0.3">
      <c r="A15">
        <v>14</v>
      </c>
      <c r="B15" s="18">
        <v>2</v>
      </c>
      <c r="C15" s="18">
        <v>2</v>
      </c>
      <c r="D15" s="18">
        <v>2</v>
      </c>
      <c r="E15" s="18">
        <v>2</v>
      </c>
      <c r="F15" s="18">
        <v>2</v>
      </c>
      <c r="G15">
        <f t="shared" si="0"/>
        <v>2</v>
      </c>
    </row>
    <row r="16" spans="1:7" x14ac:dyDescent="0.3">
      <c r="A16">
        <v>15</v>
      </c>
      <c r="B16" s="18">
        <v>3</v>
      </c>
      <c r="C16" s="18">
        <v>2</v>
      </c>
      <c r="D16" s="18">
        <v>2</v>
      </c>
      <c r="E16" s="18">
        <v>2</v>
      </c>
      <c r="F16" s="18">
        <v>1</v>
      </c>
      <c r="G16">
        <f t="shared" si="0"/>
        <v>2</v>
      </c>
    </row>
    <row r="17" spans="1:7" x14ac:dyDescent="0.3">
      <c r="A17">
        <v>16</v>
      </c>
      <c r="B17" s="18">
        <v>2</v>
      </c>
      <c r="C17" s="18">
        <v>2</v>
      </c>
      <c r="D17" s="18">
        <v>3</v>
      </c>
      <c r="E17" s="18">
        <v>1</v>
      </c>
      <c r="F17" s="18">
        <v>2</v>
      </c>
      <c r="G17">
        <f t="shared" si="0"/>
        <v>2</v>
      </c>
    </row>
    <row r="18" spans="1:7" x14ac:dyDescent="0.3">
      <c r="A18">
        <v>17</v>
      </c>
      <c r="B18" s="18">
        <v>3</v>
      </c>
      <c r="C18" s="18">
        <v>3</v>
      </c>
      <c r="D18" s="18">
        <v>2</v>
      </c>
      <c r="E18" s="18">
        <v>2</v>
      </c>
      <c r="F18" s="18">
        <v>2</v>
      </c>
      <c r="G18">
        <f t="shared" si="0"/>
        <v>2.4</v>
      </c>
    </row>
    <row r="19" spans="1:7" x14ac:dyDescent="0.3">
      <c r="A19">
        <v>18</v>
      </c>
      <c r="B19" s="18">
        <v>3</v>
      </c>
      <c r="C19" s="18">
        <v>4</v>
      </c>
      <c r="D19" s="18">
        <v>4</v>
      </c>
      <c r="E19" s="18">
        <v>4</v>
      </c>
      <c r="F19" s="18">
        <v>3</v>
      </c>
      <c r="G19">
        <f t="shared" si="0"/>
        <v>3.6</v>
      </c>
    </row>
    <row r="20" spans="1:7" x14ac:dyDescent="0.3">
      <c r="A20" t="s">
        <v>4</v>
      </c>
      <c r="B20">
        <f>SUM(B2:B19)</f>
        <v>40</v>
      </c>
      <c r="C20">
        <f t="shared" ref="C20:G20" si="1">SUM(C2:C19)</f>
        <v>43</v>
      </c>
      <c r="D20">
        <f t="shared" si="1"/>
        <v>45</v>
      </c>
      <c r="E20">
        <f t="shared" si="1"/>
        <v>41</v>
      </c>
      <c r="F20">
        <f t="shared" si="1"/>
        <v>39</v>
      </c>
      <c r="G20">
        <f t="shared" si="1"/>
        <v>41.599999999999994</v>
      </c>
    </row>
  </sheetData>
  <conditionalFormatting sqref="B2:F19">
    <cfRule type="cellIs" dxfId="45" priority="1" operator="greaterThanOrEqual">
      <formula>3</formula>
    </cfRule>
    <cfRule type="cellIs" dxfId="44" priority="2" operator="equal">
      <formula>1</formula>
    </cfRule>
  </conditionalFormatting>
  <pageMargins left="0.7" right="0.7" top="0.75" bottom="0.75" header="0.3" footer="0.3"/>
  <ignoredErrors>
    <ignoredError sqref="G2:G1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3A393-246A-41C7-A574-74B6A7AE1DA1}">
  <dimension ref="A1:G20"/>
  <sheetViews>
    <sheetView workbookViewId="0">
      <selection activeCell="F20" sqref="F20"/>
    </sheetView>
  </sheetViews>
  <sheetFormatPr defaultRowHeight="14.4" x14ac:dyDescent="0.3"/>
  <cols>
    <col min="2" max="6" width="11.44140625" bestFit="1" customWidth="1"/>
    <col min="7" max="7" width="11.5546875" bestFit="1" customWidth="1"/>
  </cols>
  <sheetData>
    <row r="1" spans="1:7" ht="21" x14ac:dyDescent="0.4">
      <c r="B1" s="5" t="s">
        <v>1</v>
      </c>
      <c r="C1" s="5" t="s">
        <v>2</v>
      </c>
      <c r="D1" s="5" t="s">
        <v>3</v>
      </c>
      <c r="E1" s="5" t="s">
        <v>5</v>
      </c>
      <c r="F1" s="5" t="s">
        <v>6</v>
      </c>
      <c r="G1" s="13" t="s">
        <v>8</v>
      </c>
    </row>
    <row r="2" spans="1:7" x14ac:dyDescent="0.3">
      <c r="A2">
        <v>1</v>
      </c>
      <c r="B2">
        <v>2</v>
      </c>
      <c r="C2">
        <v>2</v>
      </c>
      <c r="D2">
        <v>2</v>
      </c>
      <c r="E2">
        <v>2</v>
      </c>
      <c r="F2">
        <v>2</v>
      </c>
      <c r="G2">
        <f>AVERAGE(B2:F2)</f>
        <v>2</v>
      </c>
    </row>
    <row r="3" spans="1:7" x14ac:dyDescent="0.3">
      <c r="A3">
        <v>2</v>
      </c>
      <c r="B3">
        <v>2</v>
      </c>
      <c r="C3">
        <v>2</v>
      </c>
      <c r="D3">
        <v>2</v>
      </c>
      <c r="E3">
        <v>2</v>
      </c>
      <c r="F3">
        <v>2</v>
      </c>
      <c r="G3">
        <f t="shared" ref="G3:G19" si="0">AVERAGE(B3:F3)</f>
        <v>2</v>
      </c>
    </row>
    <row r="4" spans="1:7" x14ac:dyDescent="0.3">
      <c r="A4">
        <v>3</v>
      </c>
      <c r="B4">
        <v>3</v>
      </c>
      <c r="C4">
        <v>2</v>
      </c>
      <c r="D4">
        <v>1</v>
      </c>
      <c r="E4">
        <v>2</v>
      </c>
      <c r="F4">
        <v>2</v>
      </c>
      <c r="G4">
        <f t="shared" si="0"/>
        <v>2</v>
      </c>
    </row>
    <row r="5" spans="1:7" x14ac:dyDescent="0.3">
      <c r="A5">
        <v>4</v>
      </c>
      <c r="B5" s="18">
        <v>2</v>
      </c>
      <c r="C5" s="18">
        <v>2</v>
      </c>
      <c r="D5" s="18">
        <v>2</v>
      </c>
      <c r="E5" s="18">
        <v>2</v>
      </c>
      <c r="F5" s="18">
        <v>2</v>
      </c>
      <c r="G5">
        <f t="shared" si="0"/>
        <v>2</v>
      </c>
    </row>
    <row r="6" spans="1:7" x14ac:dyDescent="0.3">
      <c r="A6">
        <v>5</v>
      </c>
      <c r="B6" s="18">
        <v>2</v>
      </c>
      <c r="C6" s="18">
        <v>2</v>
      </c>
      <c r="D6" s="18">
        <v>2</v>
      </c>
      <c r="E6" s="18">
        <v>2</v>
      </c>
      <c r="F6" s="18">
        <v>2</v>
      </c>
      <c r="G6">
        <f t="shared" si="0"/>
        <v>2</v>
      </c>
    </row>
    <row r="7" spans="1:7" x14ac:dyDescent="0.3">
      <c r="A7">
        <v>6</v>
      </c>
      <c r="B7" s="18">
        <v>2</v>
      </c>
      <c r="C7" s="18">
        <v>2</v>
      </c>
      <c r="D7" s="18">
        <v>2</v>
      </c>
      <c r="E7" s="18">
        <v>3</v>
      </c>
      <c r="F7" s="18">
        <v>2</v>
      </c>
      <c r="G7">
        <f t="shared" si="0"/>
        <v>2.2000000000000002</v>
      </c>
    </row>
    <row r="8" spans="1:7" x14ac:dyDescent="0.3">
      <c r="A8">
        <v>7</v>
      </c>
      <c r="B8" s="18">
        <v>3</v>
      </c>
      <c r="C8" s="18">
        <v>2</v>
      </c>
      <c r="D8" s="18">
        <v>4</v>
      </c>
      <c r="E8" s="18">
        <v>3</v>
      </c>
      <c r="F8" s="18">
        <v>3</v>
      </c>
      <c r="G8">
        <f t="shared" si="0"/>
        <v>3</v>
      </c>
    </row>
    <row r="9" spans="1:7" x14ac:dyDescent="0.3">
      <c r="A9">
        <v>8</v>
      </c>
      <c r="B9" s="18">
        <v>2</v>
      </c>
      <c r="C9" s="18">
        <v>2</v>
      </c>
      <c r="D9" s="18">
        <v>2</v>
      </c>
      <c r="E9" s="18">
        <v>1</v>
      </c>
      <c r="F9" s="18">
        <v>5</v>
      </c>
      <c r="G9">
        <f t="shared" si="0"/>
        <v>2.4</v>
      </c>
    </row>
    <row r="10" spans="1:7" x14ac:dyDescent="0.3">
      <c r="A10">
        <v>9</v>
      </c>
      <c r="B10" s="18">
        <v>3</v>
      </c>
      <c r="C10" s="18">
        <v>3</v>
      </c>
      <c r="D10" s="18">
        <v>3</v>
      </c>
      <c r="E10" s="18">
        <v>4</v>
      </c>
      <c r="F10" s="18">
        <v>6</v>
      </c>
      <c r="G10">
        <f t="shared" si="0"/>
        <v>3.8</v>
      </c>
    </row>
    <row r="11" spans="1:7" x14ac:dyDescent="0.3">
      <c r="A11">
        <v>10</v>
      </c>
      <c r="B11" s="18">
        <v>3</v>
      </c>
      <c r="C11" s="18">
        <v>2</v>
      </c>
      <c r="D11" s="18">
        <v>3</v>
      </c>
      <c r="E11" s="18">
        <v>2</v>
      </c>
      <c r="F11" s="18">
        <v>2</v>
      </c>
      <c r="G11">
        <f t="shared" si="0"/>
        <v>2.4</v>
      </c>
    </row>
    <row r="12" spans="1:7" x14ac:dyDescent="0.3">
      <c r="A12">
        <v>11</v>
      </c>
      <c r="B12" s="18">
        <v>2</v>
      </c>
      <c r="C12" s="18">
        <v>2</v>
      </c>
      <c r="D12" s="18">
        <v>2</v>
      </c>
      <c r="E12" s="18">
        <v>3</v>
      </c>
      <c r="F12" s="18">
        <v>2</v>
      </c>
      <c r="G12">
        <f t="shared" si="0"/>
        <v>2.2000000000000002</v>
      </c>
    </row>
    <row r="13" spans="1:7" x14ac:dyDescent="0.3">
      <c r="A13">
        <v>12</v>
      </c>
      <c r="B13" s="18">
        <v>2</v>
      </c>
      <c r="C13" s="18">
        <v>2</v>
      </c>
      <c r="D13" s="18">
        <v>2</v>
      </c>
      <c r="E13" s="18">
        <v>2</v>
      </c>
      <c r="F13" s="18">
        <v>2</v>
      </c>
      <c r="G13">
        <f t="shared" si="0"/>
        <v>2</v>
      </c>
    </row>
    <row r="14" spans="1:7" x14ac:dyDescent="0.3">
      <c r="A14">
        <v>13</v>
      </c>
      <c r="B14" s="18">
        <v>2</v>
      </c>
      <c r="C14" s="18">
        <v>2</v>
      </c>
      <c r="D14" s="18">
        <v>3</v>
      </c>
      <c r="E14" s="18">
        <v>1</v>
      </c>
      <c r="F14" s="18">
        <v>4</v>
      </c>
      <c r="G14">
        <f t="shared" si="0"/>
        <v>2.4</v>
      </c>
    </row>
    <row r="15" spans="1:7" x14ac:dyDescent="0.3">
      <c r="A15">
        <v>14</v>
      </c>
      <c r="B15" s="18">
        <v>4</v>
      </c>
      <c r="C15" s="18">
        <v>2</v>
      </c>
      <c r="D15" s="18">
        <v>2</v>
      </c>
      <c r="E15" s="18">
        <v>2</v>
      </c>
      <c r="F15" s="18">
        <v>2</v>
      </c>
      <c r="G15">
        <f t="shared" si="0"/>
        <v>2.4</v>
      </c>
    </row>
    <row r="16" spans="1:7" x14ac:dyDescent="0.3">
      <c r="A16">
        <v>15</v>
      </c>
      <c r="B16" s="18">
        <v>2</v>
      </c>
      <c r="C16" s="18">
        <v>2</v>
      </c>
      <c r="D16" s="18">
        <v>2</v>
      </c>
      <c r="E16" s="18">
        <v>2</v>
      </c>
      <c r="F16" s="18">
        <v>2</v>
      </c>
      <c r="G16">
        <f t="shared" si="0"/>
        <v>2</v>
      </c>
    </row>
    <row r="17" spans="1:7" x14ac:dyDescent="0.3">
      <c r="A17">
        <v>16</v>
      </c>
      <c r="B17">
        <v>2</v>
      </c>
      <c r="C17" s="18">
        <v>2</v>
      </c>
      <c r="D17" s="18">
        <v>2</v>
      </c>
      <c r="E17" s="18">
        <v>2</v>
      </c>
      <c r="F17" s="18">
        <v>1</v>
      </c>
      <c r="G17">
        <f t="shared" si="0"/>
        <v>1.8</v>
      </c>
    </row>
    <row r="18" spans="1:7" x14ac:dyDescent="0.3">
      <c r="A18">
        <v>17</v>
      </c>
      <c r="B18">
        <v>3</v>
      </c>
      <c r="C18" s="18">
        <v>3</v>
      </c>
      <c r="D18" s="18">
        <v>3</v>
      </c>
      <c r="E18" s="18">
        <v>2</v>
      </c>
      <c r="F18" s="18">
        <v>2</v>
      </c>
      <c r="G18">
        <f t="shared" si="0"/>
        <v>2.6</v>
      </c>
    </row>
    <row r="19" spans="1:7" x14ac:dyDescent="0.3">
      <c r="A19">
        <v>18</v>
      </c>
      <c r="B19">
        <v>3</v>
      </c>
      <c r="C19" s="18">
        <v>3</v>
      </c>
      <c r="D19" s="18">
        <v>3</v>
      </c>
      <c r="E19" s="18">
        <v>3</v>
      </c>
      <c r="F19" s="18">
        <v>3</v>
      </c>
      <c r="G19">
        <f t="shared" si="0"/>
        <v>3</v>
      </c>
    </row>
    <row r="20" spans="1:7" x14ac:dyDescent="0.3">
      <c r="A20" t="s">
        <v>4</v>
      </c>
      <c r="B20">
        <f>SUM(B2:B19)</f>
        <v>44</v>
      </c>
      <c r="C20">
        <f t="shared" ref="C20:G20" si="1">SUM(C2:C19)</f>
        <v>39</v>
      </c>
      <c r="D20">
        <f t="shared" si="1"/>
        <v>42</v>
      </c>
      <c r="E20">
        <f t="shared" si="1"/>
        <v>40</v>
      </c>
      <c r="F20">
        <f t="shared" si="1"/>
        <v>46</v>
      </c>
      <c r="G20">
        <f t="shared" si="1"/>
        <v>42.199999999999996</v>
      </c>
    </row>
  </sheetData>
  <conditionalFormatting sqref="B2:F19">
    <cfRule type="cellIs" dxfId="43" priority="1" operator="greaterThanOrEqual">
      <formula>3</formula>
    </cfRule>
    <cfRule type="cellIs" dxfId="42" priority="2" operator="equal">
      <formula>1</formula>
    </cfRule>
  </conditionalFormatting>
  <pageMargins left="0.7" right="0.7" top="0.75" bottom="0.75" header="0.3" footer="0.3"/>
  <ignoredErrors>
    <ignoredError sqref="G2:G19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20FC1-8CD4-43A8-A4D8-17D78439AB95}">
  <dimension ref="A1:G20"/>
  <sheetViews>
    <sheetView workbookViewId="0">
      <selection activeCell="F20" sqref="F20"/>
    </sheetView>
  </sheetViews>
  <sheetFormatPr defaultRowHeight="14.4" x14ac:dyDescent="0.3"/>
  <cols>
    <col min="2" max="6" width="11.44140625" bestFit="1" customWidth="1"/>
    <col min="7" max="7" width="11.5546875" bestFit="1" customWidth="1"/>
  </cols>
  <sheetData>
    <row r="1" spans="1:7" ht="21" x14ac:dyDescent="0.4">
      <c r="B1" s="5" t="s">
        <v>1</v>
      </c>
      <c r="C1" s="5" t="s">
        <v>2</v>
      </c>
      <c r="D1" s="5" t="s">
        <v>3</v>
      </c>
      <c r="E1" s="5" t="s">
        <v>5</v>
      </c>
      <c r="F1" s="5" t="s">
        <v>6</v>
      </c>
      <c r="G1" s="13" t="s">
        <v>8</v>
      </c>
    </row>
    <row r="2" spans="1:7" x14ac:dyDescent="0.3">
      <c r="A2">
        <v>1</v>
      </c>
      <c r="B2">
        <v>2</v>
      </c>
      <c r="C2">
        <v>2</v>
      </c>
      <c r="D2">
        <v>2</v>
      </c>
      <c r="E2">
        <v>2</v>
      </c>
      <c r="F2">
        <v>2</v>
      </c>
      <c r="G2">
        <f>AVERAGE(B2:F2)</f>
        <v>2</v>
      </c>
    </row>
    <row r="3" spans="1:7" x14ac:dyDescent="0.3">
      <c r="A3">
        <v>2</v>
      </c>
      <c r="B3">
        <v>2</v>
      </c>
      <c r="C3">
        <v>2</v>
      </c>
      <c r="D3">
        <v>2</v>
      </c>
      <c r="E3">
        <v>2</v>
      </c>
      <c r="F3">
        <v>2</v>
      </c>
      <c r="G3">
        <f t="shared" ref="G3:G19" si="0">AVERAGE(B3:F3)</f>
        <v>2</v>
      </c>
    </row>
    <row r="4" spans="1:7" x14ac:dyDescent="0.3">
      <c r="A4">
        <v>3</v>
      </c>
      <c r="B4">
        <v>2</v>
      </c>
      <c r="C4">
        <v>2</v>
      </c>
      <c r="D4">
        <v>2</v>
      </c>
      <c r="E4">
        <v>3</v>
      </c>
      <c r="F4">
        <v>2</v>
      </c>
      <c r="G4">
        <f t="shared" si="0"/>
        <v>2.2000000000000002</v>
      </c>
    </row>
    <row r="5" spans="1:7" x14ac:dyDescent="0.3">
      <c r="A5">
        <v>4</v>
      </c>
      <c r="B5" s="18">
        <v>3</v>
      </c>
      <c r="C5" s="18">
        <v>2</v>
      </c>
      <c r="D5" s="18">
        <v>2</v>
      </c>
      <c r="E5" s="18">
        <v>2</v>
      </c>
      <c r="F5" s="18">
        <v>2</v>
      </c>
      <c r="G5">
        <f t="shared" si="0"/>
        <v>2.2000000000000002</v>
      </c>
    </row>
    <row r="6" spans="1:7" x14ac:dyDescent="0.3">
      <c r="A6">
        <v>5</v>
      </c>
      <c r="B6" s="18">
        <v>2</v>
      </c>
      <c r="C6" s="18">
        <v>2</v>
      </c>
      <c r="D6" s="18">
        <v>2</v>
      </c>
      <c r="E6" s="18">
        <v>2</v>
      </c>
      <c r="F6" s="18">
        <v>2</v>
      </c>
      <c r="G6">
        <f t="shared" si="0"/>
        <v>2</v>
      </c>
    </row>
    <row r="7" spans="1:7" x14ac:dyDescent="0.3">
      <c r="A7">
        <v>6</v>
      </c>
      <c r="B7" s="18">
        <v>2</v>
      </c>
      <c r="C7" s="18">
        <v>3</v>
      </c>
      <c r="D7" s="18">
        <v>2</v>
      </c>
      <c r="E7" s="18">
        <v>3</v>
      </c>
      <c r="F7" s="18">
        <v>2</v>
      </c>
      <c r="G7">
        <f t="shared" si="0"/>
        <v>2.4</v>
      </c>
    </row>
    <row r="8" spans="1:7" x14ac:dyDescent="0.3">
      <c r="A8">
        <v>7</v>
      </c>
      <c r="B8" s="18">
        <v>3</v>
      </c>
      <c r="C8" s="18">
        <v>3</v>
      </c>
      <c r="D8" s="18">
        <v>4</v>
      </c>
      <c r="E8" s="18">
        <v>3</v>
      </c>
      <c r="F8" s="18">
        <v>3</v>
      </c>
      <c r="G8">
        <f t="shared" si="0"/>
        <v>3.2</v>
      </c>
    </row>
    <row r="9" spans="1:7" x14ac:dyDescent="0.3">
      <c r="A9">
        <v>8</v>
      </c>
      <c r="B9" s="18">
        <v>4</v>
      </c>
      <c r="C9" s="18">
        <v>2</v>
      </c>
      <c r="D9" s="18">
        <v>3</v>
      </c>
      <c r="E9" s="18">
        <v>2</v>
      </c>
      <c r="F9" s="18">
        <v>1</v>
      </c>
      <c r="G9">
        <f t="shared" si="0"/>
        <v>2.4</v>
      </c>
    </row>
    <row r="10" spans="1:7" x14ac:dyDescent="0.3">
      <c r="A10">
        <v>9</v>
      </c>
      <c r="B10" s="18">
        <v>4</v>
      </c>
      <c r="C10" s="18">
        <v>3</v>
      </c>
      <c r="D10" s="18">
        <v>3</v>
      </c>
      <c r="E10" s="18">
        <v>3</v>
      </c>
      <c r="F10" s="18">
        <v>4</v>
      </c>
      <c r="G10">
        <f t="shared" si="0"/>
        <v>3.4</v>
      </c>
    </row>
    <row r="11" spans="1:7" x14ac:dyDescent="0.3">
      <c r="A11">
        <v>10</v>
      </c>
      <c r="B11" s="18">
        <v>2</v>
      </c>
      <c r="C11" s="18">
        <v>2</v>
      </c>
      <c r="D11" s="18">
        <v>2</v>
      </c>
      <c r="E11" s="18">
        <v>2</v>
      </c>
      <c r="F11" s="18">
        <v>2</v>
      </c>
      <c r="G11">
        <f t="shared" si="0"/>
        <v>2</v>
      </c>
    </row>
    <row r="12" spans="1:7" x14ac:dyDescent="0.3">
      <c r="A12">
        <v>11</v>
      </c>
      <c r="B12" s="18">
        <v>3</v>
      </c>
      <c r="C12" s="18">
        <v>2</v>
      </c>
      <c r="D12" s="18">
        <v>2</v>
      </c>
      <c r="E12" s="18">
        <v>2</v>
      </c>
      <c r="F12" s="18">
        <v>2</v>
      </c>
      <c r="G12">
        <f t="shared" si="0"/>
        <v>2.2000000000000002</v>
      </c>
    </row>
    <row r="13" spans="1:7" x14ac:dyDescent="0.3">
      <c r="A13">
        <v>12</v>
      </c>
      <c r="B13" s="18">
        <v>2</v>
      </c>
      <c r="C13" s="18">
        <v>2</v>
      </c>
      <c r="D13" s="18">
        <v>2</v>
      </c>
      <c r="E13" s="18">
        <v>2</v>
      </c>
      <c r="F13" s="18">
        <v>2</v>
      </c>
      <c r="G13">
        <f t="shared" si="0"/>
        <v>2</v>
      </c>
    </row>
    <row r="14" spans="1:7" x14ac:dyDescent="0.3">
      <c r="A14">
        <v>13</v>
      </c>
      <c r="B14" s="18">
        <v>2</v>
      </c>
      <c r="C14" s="18">
        <v>2</v>
      </c>
      <c r="D14" s="18">
        <v>2</v>
      </c>
      <c r="E14" s="18">
        <v>2</v>
      </c>
      <c r="F14" s="18">
        <v>3</v>
      </c>
      <c r="G14">
        <f t="shared" si="0"/>
        <v>2.2000000000000002</v>
      </c>
    </row>
    <row r="15" spans="1:7" x14ac:dyDescent="0.3">
      <c r="A15">
        <v>14</v>
      </c>
      <c r="B15" s="18">
        <v>2</v>
      </c>
      <c r="C15" s="18">
        <v>2</v>
      </c>
      <c r="D15" s="18">
        <v>3</v>
      </c>
      <c r="E15" s="18">
        <v>3</v>
      </c>
      <c r="F15" s="18">
        <v>2</v>
      </c>
      <c r="G15">
        <f t="shared" si="0"/>
        <v>2.4</v>
      </c>
    </row>
    <row r="16" spans="1:7" x14ac:dyDescent="0.3">
      <c r="A16">
        <v>15</v>
      </c>
      <c r="B16" s="18">
        <v>2</v>
      </c>
      <c r="C16" s="18">
        <v>2</v>
      </c>
      <c r="D16" s="18">
        <v>2</v>
      </c>
      <c r="E16" s="18">
        <v>2</v>
      </c>
      <c r="F16" s="18">
        <v>2</v>
      </c>
      <c r="G16">
        <f t="shared" si="0"/>
        <v>2</v>
      </c>
    </row>
    <row r="17" spans="1:7" x14ac:dyDescent="0.3">
      <c r="A17">
        <v>16</v>
      </c>
      <c r="B17" s="18">
        <v>2</v>
      </c>
      <c r="C17" s="18">
        <v>2</v>
      </c>
      <c r="D17" s="18">
        <v>2</v>
      </c>
      <c r="E17" s="18">
        <v>3</v>
      </c>
      <c r="F17" s="18">
        <v>2</v>
      </c>
      <c r="G17">
        <f t="shared" si="0"/>
        <v>2.2000000000000002</v>
      </c>
    </row>
    <row r="18" spans="1:7" x14ac:dyDescent="0.3">
      <c r="A18">
        <v>17</v>
      </c>
      <c r="B18" s="18">
        <v>3</v>
      </c>
      <c r="C18" s="18">
        <v>2</v>
      </c>
      <c r="D18" s="18">
        <v>2</v>
      </c>
      <c r="E18" s="18">
        <v>2</v>
      </c>
      <c r="F18" s="18">
        <v>2</v>
      </c>
      <c r="G18">
        <f t="shared" si="0"/>
        <v>2.2000000000000002</v>
      </c>
    </row>
    <row r="19" spans="1:7" x14ac:dyDescent="0.3">
      <c r="A19">
        <v>18</v>
      </c>
      <c r="B19" s="18">
        <v>2</v>
      </c>
      <c r="C19" s="18">
        <v>3</v>
      </c>
      <c r="D19" s="18">
        <v>4</v>
      </c>
      <c r="E19" s="18">
        <v>4</v>
      </c>
      <c r="F19" s="18">
        <v>3</v>
      </c>
      <c r="G19">
        <f t="shared" si="0"/>
        <v>3.2</v>
      </c>
    </row>
    <row r="20" spans="1:7" x14ac:dyDescent="0.3">
      <c r="A20" t="s">
        <v>4</v>
      </c>
      <c r="B20">
        <f>SUM(B2:B19)</f>
        <v>44</v>
      </c>
      <c r="C20">
        <f t="shared" ref="C20:G20" si="1">SUM(C2:C19)</f>
        <v>40</v>
      </c>
      <c r="D20">
        <f t="shared" si="1"/>
        <v>43</v>
      </c>
      <c r="E20">
        <f t="shared" si="1"/>
        <v>44</v>
      </c>
      <c r="F20">
        <f t="shared" si="1"/>
        <v>40</v>
      </c>
      <c r="G20">
        <f t="shared" si="1"/>
        <v>42.2</v>
      </c>
    </row>
  </sheetData>
  <conditionalFormatting sqref="B2:F19">
    <cfRule type="cellIs" dxfId="41" priority="1" operator="greaterThanOrEqual">
      <formula>3</formula>
    </cfRule>
    <cfRule type="cellIs" dxfId="40" priority="2" operator="equal">
      <formula>1</formula>
    </cfRule>
  </conditionalFormatting>
  <pageMargins left="0.7" right="0.7" top="0.75" bottom="0.75" header="0.3" footer="0.3"/>
  <ignoredErrors>
    <ignoredError sqref="G2:G19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1CC97-5EAF-45A6-AA1F-9DBB5479A997}">
  <dimension ref="A1:G20"/>
  <sheetViews>
    <sheetView workbookViewId="0">
      <selection activeCell="F20" sqref="F20"/>
    </sheetView>
  </sheetViews>
  <sheetFormatPr defaultRowHeight="14.4" x14ac:dyDescent="0.3"/>
  <cols>
    <col min="2" max="6" width="11.44140625" bestFit="1" customWidth="1"/>
    <col min="7" max="7" width="11.5546875" bestFit="1" customWidth="1"/>
  </cols>
  <sheetData>
    <row r="1" spans="1:7" ht="21" x14ac:dyDescent="0.4">
      <c r="B1" s="5" t="s">
        <v>1</v>
      </c>
      <c r="C1" s="5" t="s">
        <v>2</v>
      </c>
      <c r="D1" s="5" t="s">
        <v>3</v>
      </c>
      <c r="E1" s="5" t="s">
        <v>5</v>
      </c>
      <c r="F1" s="5" t="s">
        <v>6</v>
      </c>
      <c r="G1" s="13" t="s">
        <v>8</v>
      </c>
    </row>
    <row r="2" spans="1:7" x14ac:dyDescent="0.3">
      <c r="A2">
        <v>1</v>
      </c>
      <c r="B2">
        <v>2</v>
      </c>
      <c r="C2">
        <v>2</v>
      </c>
      <c r="D2">
        <v>2</v>
      </c>
      <c r="E2">
        <v>2</v>
      </c>
      <c r="F2">
        <v>2</v>
      </c>
      <c r="G2">
        <f>AVERAGE(B2:F2)</f>
        <v>2</v>
      </c>
    </row>
    <row r="3" spans="1:7" x14ac:dyDescent="0.3">
      <c r="A3">
        <v>2</v>
      </c>
      <c r="B3">
        <v>2</v>
      </c>
      <c r="C3">
        <v>2</v>
      </c>
      <c r="D3">
        <v>2</v>
      </c>
      <c r="E3">
        <v>2</v>
      </c>
      <c r="F3">
        <v>2</v>
      </c>
      <c r="G3">
        <f t="shared" ref="G3:G19" si="0">AVERAGE(B3:F3)</f>
        <v>2</v>
      </c>
    </row>
    <row r="4" spans="1:7" x14ac:dyDescent="0.3">
      <c r="A4">
        <v>3</v>
      </c>
      <c r="B4">
        <v>3</v>
      </c>
      <c r="C4">
        <v>3</v>
      </c>
      <c r="D4">
        <v>2</v>
      </c>
      <c r="E4">
        <v>3</v>
      </c>
      <c r="F4">
        <v>2</v>
      </c>
      <c r="G4">
        <f t="shared" si="0"/>
        <v>2.6</v>
      </c>
    </row>
    <row r="5" spans="1:7" x14ac:dyDescent="0.3">
      <c r="A5">
        <v>4</v>
      </c>
      <c r="B5" s="18">
        <v>2</v>
      </c>
      <c r="C5" s="18">
        <v>2</v>
      </c>
      <c r="D5" s="18">
        <v>2</v>
      </c>
      <c r="E5" s="18">
        <v>2</v>
      </c>
      <c r="F5" s="18">
        <v>2</v>
      </c>
      <c r="G5">
        <f t="shared" si="0"/>
        <v>2</v>
      </c>
    </row>
    <row r="6" spans="1:7" x14ac:dyDescent="0.3">
      <c r="A6">
        <v>5</v>
      </c>
      <c r="B6" s="18">
        <v>2</v>
      </c>
      <c r="C6" s="18">
        <v>2</v>
      </c>
      <c r="D6" s="18">
        <v>2</v>
      </c>
      <c r="E6" s="18">
        <v>2</v>
      </c>
      <c r="F6" s="18">
        <v>2</v>
      </c>
      <c r="G6">
        <f t="shared" si="0"/>
        <v>2</v>
      </c>
    </row>
    <row r="7" spans="1:7" x14ac:dyDescent="0.3">
      <c r="A7">
        <v>6</v>
      </c>
      <c r="B7" s="18">
        <v>2</v>
      </c>
      <c r="C7" s="18">
        <v>2</v>
      </c>
      <c r="D7" s="18">
        <v>2</v>
      </c>
      <c r="E7" s="18">
        <v>2</v>
      </c>
      <c r="F7" s="18">
        <v>2</v>
      </c>
      <c r="G7">
        <f t="shared" si="0"/>
        <v>2</v>
      </c>
    </row>
    <row r="8" spans="1:7" x14ac:dyDescent="0.3">
      <c r="A8">
        <v>7</v>
      </c>
      <c r="B8" s="18">
        <v>3</v>
      </c>
      <c r="C8" s="18">
        <v>3</v>
      </c>
      <c r="D8" s="18">
        <v>3</v>
      </c>
      <c r="E8" s="18">
        <v>3</v>
      </c>
      <c r="F8" s="18">
        <v>3</v>
      </c>
      <c r="G8">
        <f t="shared" si="0"/>
        <v>3</v>
      </c>
    </row>
    <row r="9" spans="1:7" x14ac:dyDescent="0.3">
      <c r="A9">
        <v>8</v>
      </c>
      <c r="B9" s="18">
        <v>2</v>
      </c>
      <c r="C9" s="18">
        <v>2</v>
      </c>
      <c r="D9" s="18">
        <v>2</v>
      </c>
      <c r="E9" s="18">
        <v>1</v>
      </c>
      <c r="F9" s="18">
        <v>2</v>
      </c>
      <c r="G9">
        <f t="shared" si="0"/>
        <v>1.8</v>
      </c>
    </row>
    <row r="10" spans="1:7" x14ac:dyDescent="0.3">
      <c r="A10">
        <v>9</v>
      </c>
      <c r="B10" s="18">
        <v>4</v>
      </c>
      <c r="C10" s="18">
        <v>3</v>
      </c>
      <c r="D10" s="18">
        <v>3</v>
      </c>
      <c r="E10" s="18">
        <v>3</v>
      </c>
      <c r="F10" s="18">
        <v>3</v>
      </c>
      <c r="G10">
        <f t="shared" si="0"/>
        <v>3.2</v>
      </c>
    </row>
    <row r="11" spans="1:7" x14ac:dyDescent="0.3">
      <c r="A11">
        <v>10</v>
      </c>
      <c r="B11" s="18">
        <v>3</v>
      </c>
      <c r="C11" s="18">
        <v>3</v>
      </c>
      <c r="D11" s="18">
        <v>3</v>
      </c>
      <c r="E11" s="18">
        <v>3</v>
      </c>
      <c r="F11" s="18">
        <v>2</v>
      </c>
      <c r="G11">
        <f t="shared" si="0"/>
        <v>2.8</v>
      </c>
    </row>
    <row r="12" spans="1:7" x14ac:dyDescent="0.3">
      <c r="A12">
        <v>11</v>
      </c>
      <c r="B12" s="18">
        <v>3</v>
      </c>
      <c r="C12" s="18">
        <v>2</v>
      </c>
      <c r="D12" s="18">
        <v>3</v>
      </c>
      <c r="E12" s="18">
        <v>2</v>
      </c>
      <c r="F12" s="18">
        <v>2</v>
      </c>
      <c r="G12">
        <f t="shared" si="0"/>
        <v>2.4</v>
      </c>
    </row>
    <row r="13" spans="1:7" x14ac:dyDescent="0.3">
      <c r="A13">
        <v>12</v>
      </c>
      <c r="B13" s="18">
        <v>2</v>
      </c>
      <c r="C13" s="18">
        <v>2</v>
      </c>
      <c r="D13" s="18">
        <v>2</v>
      </c>
      <c r="E13" s="18">
        <v>2</v>
      </c>
      <c r="F13" s="18">
        <v>2</v>
      </c>
      <c r="G13">
        <f t="shared" si="0"/>
        <v>2</v>
      </c>
    </row>
    <row r="14" spans="1:7" x14ac:dyDescent="0.3">
      <c r="A14">
        <v>13</v>
      </c>
      <c r="B14" s="18">
        <v>4</v>
      </c>
      <c r="C14" s="18">
        <v>2</v>
      </c>
      <c r="D14" s="18">
        <v>2</v>
      </c>
      <c r="E14" s="18">
        <v>2</v>
      </c>
      <c r="F14" s="18">
        <v>2</v>
      </c>
      <c r="G14">
        <f t="shared" si="0"/>
        <v>2.4</v>
      </c>
    </row>
    <row r="15" spans="1:7" x14ac:dyDescent="0.3">
      <c r="A15">
        <v>14</v>
      </c>
      <c r="B15" s="18">
        <v>3</v>
      </c>
      <c r="C15" s="18">
        <v>2</v>
      </c>
      <c r="D15" s="18">
        <v>3</v>
      </c>
      <c r="E15" s="18">
        <v>2</v>
      </c>
      <c r="F15" s="18">
        <v>3</v>
      </c>
      <c r="G15">
        <f t="shared" si="0"/>
        <v>2.6</v>
      </c>
    </row>
    <row r="16" spans="1:7" x14ac:dyDescent="0.3">
      <c r="A16">
        <v>15</v>
      </c>
      <c r="B16" s="18">
        <v>2</v>
      </c>
      <c r="C16" s="18">
        <v>3</v>
      </c>
      <c r="D16" s="18">
        <v>2</v>
      </c>
      <c r="E16" s="18">
        <v>2</v>
      </c>
      <c r="F16" s="18">
        <v>2</v>
      </c>
      <c r="G16">
        <f t="shared" si="0"/>
        <v>2.2000000000000002</v>
      </c>
    </row>
    <row r="17" spans="1:7" x14ac:dyDescent="0.3">
      <c r="A17">
        <v>16</v>
      </c>
      <c r="B17" s="18">
        <v>2</v>
      </c>
      <c r="C17" s="18">
        <v>2</v>
      </c>
      <c r="D17" s="18">
        <v>2</v>
      </c>
      <c r="E17" s="18">
        <v>2</v>
      </c>
      <c r="F17" s="18">
        <v>2</v>
      </c>
      <c r="G17">
        <f t="shared" si="0"/>
        <v>2</v>
      </c>
    </row>
    <row r="18" spans="1:7" x14ac:dyDescent="0.3">
      <c r="A18">
        <v>17</v>
      </c>
      <c r="B18" s="18">
        <v>2</v>
      </c>
      <c r="C18" s="18">
        <v>3</v>
      </c>
      <c r="D18" s="18">
        <v>2</v>
      </c>
      <c r="E18" s="18">
        <v>2</v>
      </c>
      <c r="F18" s="18">
        <v>2</v>
      </c>
      <c r="G18">
        <f t="shared" si="0"/>
        <v>2.2000000000000002</v>
      </c>
    </row>
    <row r="19" spans="1:7" x14ac:dyDescent="0.3">
      <c r="A19">
        <v>18</v>
      </c>
      <c r="B19" s="18">
        <v>4</v>
      </c>
      <c r="C19" s="18">
        <v>4</v>
      </c>
      <c r="D19" s="18">
        <v>3</v>
      </c>
      <c r="E19" s="18">
        <v>3</v>
      </c>
      <c r="F19" s="18">
        <v>5</v>
      </c>
      <c r="G19">
        <f t="shared" si="0"/>
        <v>3.8</v>
      </c>
    </row>
    <row r="20" spans="1:7" x14ac:dyDescent="0.3">
      <c r="A20" t="s">
        <v>4</v>
      </c>
      <c r="B20">
        <f>SUM(B2:B19)</f>
        <v>47</v>
      </c>
      <c r="C20">
        <f t="shared" ref="C20:G20" si="1">SUM(C2:C19)</f>
        <v>44</v>
      </c>
      <c r="D20">
        <f t="shared" si="1"/>
        <v>42</v>
      </c>
      <c r="E20">
        <f t="shared" si="1"/>
        <v>40</v>
      </c>
      <c r="F20">
        <f t="shared" si="1"/>
        <v>42</v>
      </c>
      <c r="G20">
        <f t="shared" si="1"/>
        <v>43</v>
      </c>
    </row>
  </sheetData>
  <conditionalFormatting sqref="B2:F19">
    <cfRule type="cellIs" dxfId="37" priority="1" operator="greaterThanOrEqual">
      <formula>3</formula>
    </cfRule>
    <cfRule type="cellIs" dxfId="36" priority="2" operator="equal">
      <formula>1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DF86B-9361-4AFA-98E8-58365CE9743B}">
  <dimension ref="A1:G20"/>
  <sheetViews>
    <sheetView workbookViewId="0">
      <selection activeCell="F20" sqref="F20"/>
    </sheetView>
  </sheetViews>
  <sheetFormatPr defaultRowHeight="14.4" x14ac:dyDescent="0.3"/>
  <cols>
    <col min="2" max="6" width="11.44140625" bestFit="1" customWidth="1"/>
    <col min="7" max="7" width="11.5546875" bestFit="1" customWidth="1"/>
  </cols>
  <sheetData>
    <row r="1" spans="1:7" ht="21" x14ac:dyDescent="0.4">
      <c r="B1" s="5" t="s">
        <v>1</v>
      </c>
      <c r="C1" s="5" t="s">
        <v>2</v>
      </c>
      <c r="D1" s="5" t="s">
        <v>3</v>
      </c>
      <c r="E1" s="5" t="s">
        <v>5</v>
      </c>
      <c r="F1" s="5" t="s">
        <v>6</v>
      </c>
      <c r="G1" s="13" t="s">
        <v>8</v>
      </c>
    </row>
    <row r="2" spans="1:7" x14ac:dyDescent="0.3">
      <c r="A2">
        <v>1</v>
      </c>
      <c r="B2">
        <v>2</v>
      </c>
      <c r="C2">
        <v>2</v>
      </c>
      <c r="D2">
        <v>2</v>
      </c>
      <c r="E2">
        <v>2</v>
      </c>
      <c r="F2">
        <v>2</v>
      </c>
      <c r="G2">
        <f>AVERAGE(B2:F2)</f>
        <v>2</v>
      </c>
    </row>
    <row r="3" spans="1:7" x14ac:dyDescent="0.3">
      <c r="A3">
        <v>2</v>
      </c>
      <c r="B3">
        <v>2</v>
      </c>
      <c r="C3">
        <v>2</v>
      </c>
      <c r="D3">
        <v>2</v>
      </c>
      <c r="E3">
        <v>2</v>
      </c>
      <c r="F3">
        <v>3</v>
      </c>
      <c r="G3">
        <f t="shared" ref="G3:G19" si="0">AVERAGE(B3:F3)</f>
        <v>2.2000000000000002</v>
      </c>
    </row>
    <row r="4" spans="1:7" x14ac:dyDescent="0.3">
      <c r="A4">
        <v>3</v>
      </c>
      <c r="B4">
        <v>2</v>
      </c>
      <c r="C4">
        <v>2</v>
      </c>
      <c r="D4">
        <v>3</v>
      </c>
      <c r="E4">
        <v>2</v>
      </c>
      <c r="F4">
        <v>2</v>
      </c>
      <c r="G4">
        <f t="shared" si="0"/>
        <v>2.2000000000000002</v>
      </c>
    </row>
    <row r="5" spans="1:7" x14ac:dyDescent="0.3">
      <c r="A5">
        <v>4</v>
      </c>
      <c r="B5" s="18">
        <v>2</v>
      </c>
      <c r="C5" s="18">
        <v>3</v>
      </c>
      <c r="D5" s="18">
        <v>2</v>
      </c>
      <c r="E5" s="18">
        <v>2</v>
      </c>
      <c r="F5" s="18">
        <v>2</v>
      </c>
      <c r="G5">
        <f t="shared" si="0"/>
        <v>2.2000000000000002</v>
      </c>
    </row>
    <row r="6" spans="1:7" x14ac:dyDescent="0.3">
      <c r="A6">
        <v>5</v>
      </c>
      <c r="B6" s="18">
        <v>3</v>
      </c>
      <c r="C6" s="18">
        <v>2</v>
      </c>
      <c r="D6" s="18">
        <v>2</v>
      </c>
      <c r="E6" s="18">
        <v>2</v>
      </c>
      <c r="F6" s="18">
        <v>2</v>
      </c>
      <c r="G6">
        <f t="shared" si="0"/>
        <v>2.2000000000000002</v>
      </c>
    </row>
    <row r="7" spans="1:7" x14ac:dyDescent="0.3">
      <c r="A7">
        <v>6</v>
      </c>
      <c r="B7" s="18">
        <v>1</v>
      </c>
      <c r="C7" s="18">
        <v>2</v>
      </c>
      <c r="D7" s="18">
        <v>2</v>
      </c>
      <c r="E7" s="18">
        <v>3</v>
      </c>
      <c r="F7" s="18">
        <v>4</v>
      </c>
      <c r="G7">
        <f t="shared" si="0"/>
        <v>2.4</v>
      </c>
    </row>
    <row r="8" spans="1:7" x14ac:dyDescent="0.3">
      <c r="A8">
        <v>7</v>
      </c>
      <c r="B8" s="18">
        <v>5</v>
      </c>
      <c r="C8" s="18">
        <v>2</v>
      </c>
      <c r="D8" s="18">
        <v>4</v>
      </c>
      <c r="E8" s="18">
        <v>3</v>
      </c>
      <c r="F8" s="18">
        <v>4</v>
      </c>
      <c r="G8">
        <f t="shared" si="0"/>
        <v>3.6</v>
      </c>
    </row>
    <row r="9" spans="1:7" x14ac:dyDescent="0.3">
      <c r="A9">
        <v>8</v>
      </c>
      <c r="B9" s="18">
        <v>2</v>
      </c>
      <c r="C9" s="18">
        <v>2</v>
      </c>
      <c r="D9" s="18">
        <v>2</v>
      </c>
      <c r="E9" s="18">
        <v>3</v>
      </c>
      <c r="F9" s="18">
        <v>2</v>
      </c>
      <c r="G9">
        <f t="shared" si="0"/>
        <v>2.2000000000000002</v>
      </c>
    </row>
    <row r="10" spans="1:7" x14ac:dyDescent="0.3">
      <c r="A10">
        <v>9</v>
      </c>
      <c r="B10" s="18">
        <v>3</v>
      </c>
      <c r="C10" s="18">
        <v>3</v>
      </c>
      <c r="D10" s="18">
        <v>4</v>
      </c>
      <c r="E10" s="18">
        <v>5</v>
      </c>
      <c r="F10" s="18">
        <v>5</v>
      </c>
      <c r="G10">
        <f t="shared" si="0"/>
        <v>4</v>
      </c>
    </row>
    <row r="11" spans="1:7" x14ac:dyDescent="0.3">
      <c r="A11">
        <v>10</v>
      </c>
      <c r="B11" s="18">
        <v>2</v>
      </c>
      <c r="C11" s="18">
        <v>2</v>
      </c>
      <c r="D11" s="18">
        <v>2</v>
      </c>
      <c r="E11" s="18">
        <v>3</v>
      </c>
      <c r="F11" s="18">
        <v>3</v>
      </c>
      <c r="G11">
        <f t="shared" si="0"/>
        <v>2.4</v>
      </c>
    </row>
    <row r="12" spans="1:7" x14ac:dyDescent="0.3">
      <c r="A12">
        <v>11</v>
      </c>
      <c r="B12" s="18">
        <v>2</v>
      </c>
      <c r="C12" s="18">
        <v>2</v>
      </c>
      <c r="D12" s="18">
        <v>2</v>
      </c>
      <c r="E12" s="18">
        <v>3</v>
      </c>
      <c r="F12" s="18">
        <v>2</v>
      </c>
      <c r="G12">
        <f t="shared" si="0"/>
        <v>2.2000000000000002</v>
      </c>
    </row>
    <row r="13" spans="1:7" x14ac:dyDescent="0.3">
      <c r="A13">
        <v>12</v>
      </c>
      <c r="B13" s="18">
        <v>2</v>
      </c>
      <c r="C13" s="18">
        <v>2</v>
      </c>
      <c r="D13" s="18">
        <v>2</v>
      </c>
      <c r="E13" s="18">
        <v>2</v>
      </c>
      <c r="F13" s="18">
        <v>3</v>
      </c>
      <c r="G13">
        <f t="shared" si="0"/>
        <v>2.2000000000000002</v>
      </c>
    </row>
    <row r="14" spans="1:7" x14ac:dyDescent="0.3">
      <c r="A14">
        <v>13</v>
      </c>
      <c r="B14" s="18">
        <v>2</v>
      </c>
      <c r="C14" s="18">
        <v>2</v>
      </c>
      <c r="D14" s="18">
        <v>1</v>
      </c>
      <c r="E14" s="18">
        <v>2</v>
      </c>
      <c r="F14" s="18">
        <v>2</v>
      </c>
      <c r="G14">
        <f t="shared" si="0"/>
        <v>1.8</v>
      </c>
    </row>
    <row r="15" spans="1:7" x14ac:dyDescent="0.3">
      <c r="A15">
        <v>14</v>
      </c>
      <c r="B15" s="18">
        <v>2</v>
      </c>
      <c r="C15" s="18">
        <v>2</v>
      </c>
      <c r="D15" s="18">
        <v>3</v>
      </c>
      <c r="E15" s="18">
        <v>2</v>
      </c>
      <c r="F15" s="18">
        <v>2</v>
      </c>
      <c r="G15">
        <f t="shared" si="0"/>
        <v>2.2000000000000002</v>
      </c>
    </row>
    <row r="16" spans="1:7" x14ac:dyDescent="0.3">
      <c r="A16">
        <v>15</v>
      </c>
      <c r="B16" s="18">
        <v>3</v>
      </c>
      <c r="C16" s="18">
        <v>3</v>
      </c>
      <c r="D16" s="18">
        <v>2</v>
      </c>
      <c r="E16" s="18">
        <v>2</v>
      </c>
      <c r="F16" s="18">
        <v>2</v>
      </c>
      <c r="G16">
        <f t="shared" si="0"/>
        <v>2.4</v>
      </c>
    </row>
    <row r="17" spans="1:7" x14ac:dyDescent="0.3">
      <c r="A17">
        <v>16</v>
      </c>
      <c r="B17" s="18">
        <v>2</v>
      </c>
      <c r="C17" s="18">
        <v>3</v>
      </c>
      <c r="D17" s="18">
        <v>3</v>
      </c>
      <c r="E17" s="18">
        <v>2</v>
      </c>
      <c r="F17" s="18">
        <v>2</v>
      </c>
      <c r="G17">
        <f t="shared" si="0"/>
        <v>2.4</v>
      </c>
    </row>
    <row r="18" spans="1:7" x14ac:dyDescent="0.3">
      <c r="A18">
        <v>17</v>
      </c>
      <c r="B18" s="18">
        <v>2</v>
      </c>
      <c r="C18" s="18">
        <v>2</v>
      </c>
      <c r="D18" s="18">
        <v>2</v>
      </c>
      <c r="E18" s="18">
        <v>3</v>
      </c>
      <c r="F18" s="18">
        <v>3</v>
      </c>
      <c r="G18">
        <f t="shared" si="0"/>
        <v>2.4</v>
      </c>
    </row>
    <row r="19" spans="1:7" x14ac:dyDescent="0.3">
      <c r="A19">
        <v>18</v>
      </c>
      <c r="B19" s="18">
        <v>3</v>
      </c>
      <c r="C19" s="18">
        <v>2</v>
      </c>
      <c r="D19" s="18">
        <v>4</v>
      </c>
      <c r="E19" s="18">
        <v>3</v>
      </c>
      <c r="F19" s="18">
        <v>3</v>
      </c>
      <c r="G19">
        <f t="shared" si="0"/>
        <v>3</v>
      </c>
    </row>
    <row r="20" spans="1:7" x14ac:dyDescent="0.3">
      <c r="A20" t="s">
        <v>4</v>
      </c>
      <c r="B20">
        <f>SUM(B2:B19)</f>
        <v>42</v>
      </c>
      <c r="C20">
        <f t="shared" ref="C20:G20" si="1">SUM(C2:C19)</f>
        <v>40</v>
      </c>
      <c r="D20">
        <f t="shared" si="1"/>
        <v>44</v>
      </c>
      <c r="E20">
        <f t="shared" si="1"/>
        <v>46</v>
      </c>
      <c r="F20">
        <f t="shared" si="1"/>
        <v>48</v>
      </c>
      <c r="G20">
        <f t="shared" si="1"/>
        <v>43.999999999999993</v>
      </c>
    </row>
  </sheetData>
  <conditionalFormatting sqref="B2:F19">
    <cfRule type="cellIs" dxfId="39" priority="1" operator="greaterThanOrEqual">
      <formula>3</formula>
    </cfRule>
    <cfRule type="cellIs" dxfId="38" priority="2" operator="equal">
      <formula>1</formula>
    </cfRule>
  </conditionalFormatting>
  <pageMargins left="0.7" right="0.7" top="0.75" bottom="0.75" header="0.3" footer="0.3"/>
  <ignoredErrors>
    <ignoredError sqref="G2:G19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1BAEA-43AF-4DF1-B74C-A63E7492801F}">
  <dimension ref="A1:G20"/>
  <sheetViews>
    <sheetView workbookViewId="0">
      <selection activeCell="F20" sqref="F20"/>
    </sheetView>
  </sheetViews>
  <sheetFormatPr defaultRowHeight="14.4" x14ac:dyDescent="0.3"/>
  <cols>
    <col min="2" max="6" width="11.44140625" bestFit="1" customWidth="1"/>
    <col min="7" max="7" width="11.5546875" bestFit="1" customWidth="1"/>
  </cols>
  <sheetData>
    <row r="1" spans="1:7" ht="21" x14ac:dyDescent="0.4">
      <c r="B1" s="5" t="s">
        <v>1</v>
      </c>
      <c r="C1" s="5" t="s">
        <v>2</v>
      </c>
      <c r="D1" s="5" t="s">
        <v>3</v>
      </c>
      <c r="E1" s="5" t="s">
        <v>5</v>
      </c>
      <c r="F1" s="5" t="s">
        <v>6</v>
      </c>
      <c r="G1" s="13" t="s">
        <v>8</v>
      </c>
    </row>
    <row r="2" spans="1:7" x14ac:dyDescent="0.3">
      <c r="A2">
        <v>1</v>
      </c>
      <c r="B2">
        <v>2</v>
      </c>
      <c r="C2">
        <v>2</v>
      </c>
      <c r="D2">
        <v>2</v>
      </c>
      <c r="E2">
        <v>3</v>
      </c>
      <c r="F2">
        <v>2</v>
      </c>
      <c r="G2">
        <f>AVERAGE(B2:F2)</f>
        <v>2.2000000000000002</v>
      </c>
    </row>
    <row r="3" spans="1:7" x14ac:dyDescent="0.3">
      <c r="A3">
        <v>2</v>
      </c>
      <c r="B3">
        <v>2</v>
      </c>
      <c r="C3">
        <v>2</v>
      </c>
      <c r="D3">
        <v>2</v>
      </c>
      <c r="E3">
        <v>3</v>
      </c>
      <c r="F3">
        <v>2</v>
      </c>
      <c r="G3">
        <f t="shared" ref="G3:G19" si="0">AVERAGE(B3:F3)</f>
        <v>2.2000000000000002</v>
      </c>
    </row>
    <row r="4" spans="1:7" x14ac:dyDescent="0.3">
      <c r="A4">
        <v>3</v>
      </c>
      <c r="B4">
        <v>2</v>
      </c>
      <c r="C4">
        <v>2</v>
      </c>
      <c r="D4">
        <v>3</v>
      </c>
      <c r="E4">
        <v>2</v>
      </c>
      <c r="F4">
        <v>1</v>
      </c>
      <c r="G4">
        <f t="shared" si="0"/>
        <v>2</v>
      </c>
    </row>
    <row r="5" spans="1:7" x14ac:dyDescent="0.3">
      <c r="A5">
        <v>4</v>
      </c>
      <c r="B5" s="18">
        <v>2</v>
      </c>
      <c r="C5" s="18">
        <v>4</v>
      </c>
      <c r="D5" s="18">
        <v>2</v>
      </c>
      <c r="E5" s="18">
        <v>2</v>
      </c>
      <c r="F5" s="18">
        <v>2</v>
      </c>
      <c r="G5">
        <f t="shared" si="0"/>
        <v>2.4</v>
      </c>
    </row>
    <row r="6" spans="1:7" x14ac:dyDescent="0.3">
      <c r="A6">
        <v>5</v>
      </c>
      <c r="B6" s="18">
        <v>3</v>
      </c>
      <c r="C6" s="18">
        <v>2</v>
      </c>
      <c r="D6" s="18">
        <v>2</v>
      </c>
      <c r="E6" s="18">
        <v>3</v>
      </c>
      <c r="F6" s="18">
        <v>3</v>
      </c>
      <c r="G6">
        <f t="shared" si="0"/>
        <v>2.6</v>
      </c>
    </row>
    <row r="7" spans="1:7" x14ac:dyDescent="0.3">
      <c r="A7">
        <v>6</v>
      </c>
      <c r="B7" s="18">
        <v>3</v>
      </c>
      <c r="C7" s="18">
        <v>3</v>
      </c>
      <c r="D7" s="18">
        <v>3</v>
      </c>
      <c r="E7" s="18">
        <v>4</v>
      </c>
      <c r="F7" s="18">
        <v>3</v>
      </c>
      <c r="G7">
        <f t="shared" si="0"/>
        <v>3.2</v>
      </c>
    </row>
    <row r="8" spans="1:7" x14ac:dyDescent="0.3">
      <c r="A8">
        <v>7</v>
      </c>
      <c r="B8" s="18">
        <v>4</v>
      </c>
      <c r="C8" s="18">
        <v>5</v>
      </c>
      <c r="D8" s="18">
        <v>3</v>
      </c>
      <c r="E8" s="18">
        <v>3</v>
      </c>
      <c r="F8" s="18">
        <v>2</v>
      </c>
      <c r="G8">
        <f t="shared" si="0"/>
        <v>3.4</v>
      </c>
    </row>
    <row r="9" spans="1:7" x14ac:dyDescent="0.3">
      <c r="A9">
        <v>8</v>
      </c>
      <c r="B9" s="18">
        <v>1</v>
      </c>
      <c r="C9" s="18">
        <v>1</v>
      </c>
      <c r="D9" s="18">
        <v>1</v>
      </c>
      <c r="E9" s="18">
        <v>2</v>
      </c>
      <c r="F9" s="18">
        <v>3</v>
      </c>
      <c r="G9">
        <f t="shared" si="0"/>
        <v>1.6</v>
      </c>
    </row>
    <row r="10" spans="1:7" x14ac:dyDescent="0.3">
      <c r="A10">
        <v>9</v>
      </c>
      <c r="B10" s="18">
        <v>3</v>
      </c>
      <c r="C10" s="18">
        <v>4</v>
      </c>
      <c r="D10" s="18">
        <v>2</v>
      </c>
      <c r="E10" s="18">
        <v>5</v>
      </c>
      <c r="F10" s="18">
        <v>2</v>
      </c>
      <c r="G10">
        <f t="shared" si="0"/>
        <v>3.2</v>
      </c>
    </row>
    <row r="11" spans="1:7" x14ac:dyDescent="0.3">
      <c r="A11">
        <v>10</v>
      </c>
      <c r="B11" s="18">
        <v>3</v>
      </c>
      <c r="C11" s="18">
        <v>3</v>
      </c>
      <c r="D11" s="18">
        <v>2</v>
      </c>
      <c r="E11" s="18">
        <v>3</v>
      </c>
      <c r="F11" s="18">
        <v>2</v>
      </c>
      <c r="G11">
        <f t="shared" si="0"/>
        <v>2.6</v>
      </c>
    </row>
    <row r="12" spans="1:7" x14ac:dyDescent="0.3">
      <c r="A12">
        <v>11</v>
      </c>
      <c r="B12" s="18">
        <v>2</v>
      </c>
      <c r="C12" s="18">
        <v>2</v>
      </c>
      <c r="D12" s="18">
        <v>2</v>
      </c>
      <c r="E12" s="18">
        <v>3</v>
      </c>
      <c r="F12" s="18">
        <v>2</v>
      </c>
      <c r="G12">
        <f t="shared" si="0"/>
        <v>2.2000000000000002</v>
      </c>
    </row>
    <row r="13" spans="1:7" x14ac:dyDescent="0.3">
      <c r="A13">
        <v>12</v>
      </c>
      <c r="B13" s="18">
        <v>2</v>
      </c>
      <c r="C13" s="18">
        <v>2</v>
      </c>
      <c r="D13" s="18">
        <v>2</v>
      </c>
      <c r="E13" s="18">
        <v>2</v>
      </c>
      <c r="F13" s="18">
        <v>3</v>
      </c>
      <c r="G13">
        <f t="shared" si="0"/>
        <v>2.2000000000000002</v>
      </c>
    </row>
    <row r="14" spans="1:7" x14ac:dyDescent="0.3">
      <c r="A14">
        <v>13</v>
      </c>
      <c r="B14" s="18">
        <v>2</v>
      </c>
      <c r="C14" s="18">
        <v>3</v>
      </c>
      <c r="D14" s="18">
        <v>2</v>
      </c>
      <c r="E14" s="18">
        <v>2</v>
      </c>
      <c r="F14" s="18">
        <v>3</v>
      </c>
      <c r="G14">
        <f t="shared" si="0"/>
        <v>2.4</v>
      </c>
    </row>
    <row r="15" spans="1:7" x14ac:dyDescent="0.3">
      <c r="A15">
        <v>14</v>
      </c>
      <c r="B15" s="18">
        <v>2</v>
      </c>
      <c r="C15" s="18">
        <v>2</v>
      </c>
      <c r="D15" s="18">
        <v>2</v>
      </c>
      <c r="E15" s="18">
        <v>3</v>
      </c>
      <c r="F15" s="18">
        <v>2</v>
      </c>
      <c r="G15">
        <f t="shared" si="0"/>
        <v>2.2000000000000002</v>
      </c>
    </row>
    <row r="16" spans="1:7" x14ac:dyDescent="0.3">
      <c r="A16">
        <v>15</v>
      </c>
      <c r="B16" s="18">
        <v>2</v>
      </c>
      <c r="C16" s="18">
        <v>1</v>
      </c>
      <c r="D16" s="18">
        <v>3</v>
      </c>
      <c r="E16" s="18">
        <v>3</v>
      </c>
      <c r="F16" s="18">
        <v>2</v>
      </c>
      <c r="G16">
        <f t="shared" si="0"/>
        <v>2.2000000000000002</v>
      </c>
    </row>
    <row r="17" spans="1:7" x14ac:dyDescent="0.3">
      <c r="A17">
        <v>16</v>
      </c>
      <c r="B17" s="18">
        <v>3</v>
      </c>
      <c r="C17" s="18">
        <v>2</v>
      </c>
      <c r="D17" s="18">
        <v>2</v>
      </c>
      <c r="E17" s="18">
        <v>3</v>
      </c>
      <c r="F17" s="18">
        <v>2</v>
      </c>
      <c r="G17">
        <f t="shared" si="0"/>
        <v>2.4</v>
      </c>
    </row>
    <row r="18" spans="1:7" x14ac:dyDescent="0.3">
      <c r="A18">
        <v>17</v>
      </c>
      <c r="B18" s="18">
        <v>2</v>
      </c>
      <c r="C18" s="18">
        <v>2</v>
      </c>
      <c r="D18" s="18">
        <v>4</v>
      </c>
      <c r="E18" s="18">
        <v>3</v>
      </c>
      <c r="F18" s="18">
        <v>2</v>
      </c>
      <c r="G18">
        <f t="shared" si="0"/>
        <v>2.6</v>
      </c>
    </row>
    <row r="19" spans="1:7" x14ac:dyDescent="0.3">
      <c r="A19">
        <v>18</v>
      </c>
      <c r="B19" s="18">
        <v>3</v>
      </c>
      <c r="C19" s="18">
        <v>4</v>
      </c>
      <c r="D19" s="18">
        <v>2</v>
      </c>
      <c r="E19" s="18">
        <v>3</v>
      </c>
      <c r="F19" s="18">
        <v>3</v>
      </c>
      <c r="G19">
        <f t="shared" si="0"/>
        <v>3</v>
      </c>
    </row>
    <row r="20" spans="1:7" x14ac:dyDescent="0.3">
      <c r="A20" t="s">
        <v>4</v>
      </c>
      <c r="B20">
        <f>SUM(B2:B19)</f>
        <v>43</v>
      </c>
      <c r="C20">
        <f t="shared" ref="C20:G20" si="1">SUM(C2:C19)</f>
        <v>46</v>
      </c>
      <c r="D20">
        <f t="shared" si="1"/>
        <v>41</v>
      </c>
      <c r="E20">
        <f t="shared" si="1"/>
        <v>52</v>
      </c>
      <c r="F20">
        <f t="shared" si="1"/>
        <v>41</v>
      </c>
      <c r="G20">
        <f t="shared" si="1"/>
        <v>44.600000000000009</v>
      </c>
    </row>
  </sheetData>
  <conditionalFormatting sqref="B2:F19">
    <cfRule type="cellIs" dxfId="35" priority="1" operator="greaterThanOrEqual">
      <formula>3</formula>
    </cfRule>
    <cfRule type="cellIs" dxfId="34" priority="2" operator="equal">
      <formula>1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20FF9-42A5-474C-B8DA-16C906308317}">
  <dimension ref="A1:G20"/>
  <sheetViews>
    <sheetView workbookViewId="0">
      <selection activeCell="F20" sqref="F20"/>
    </sheetView>
  </sheetViews>
  <sheetFormatPr defaultRowHeight="14.4" x14ac:dyDescent="0.3"/>
  <cols>
    <col min="2" max="6" width="11.44140625" bestFit="1" customWidth="1"/>
    <col min="7" max="7" width="11.5546875" bestFit="1" customWidth="1"/>
  </cols>
  <sheetData>
    <row r="1" spans="1:7" ht="21" x14ac:dyDescent="0.4">
      <c r="B1" s="5" t="s">
        <v>1</v>
      </c>
      <c r="C1" s="5" t="s">
        <v>2</v>
      </c>
      <c r="D1" s="5" t="s">
        <v>3</v>
      </c>
      <c r="E1" s="5" t="s">
        <v>5</v>
      </c>
      <c r="F1" s="5" t="s">
        <v>6</v>
      </c>
      <c r="G1" s="13" t="s">
        <v>8</v>
      </c>
    </row>
    <row r="2" spans="1:7" x14ac:dyDescent="0.3">
      <c r="A2">
        <v>1</v>
      </c>
      <c r="B2">
        <v>3</v>
      </c>
      <c r="C2">
        <v>3</v>
      </c>
      <c r="D2">
        <v>2</v>
      </c>
      <c r="E2">
        <v>3</v>
      </c>
      <c r="F2">
        <v>2</v>
      </c>
      <c r="G2">
        <f>AVERAGE(B2:F2)</f>
        <v>2.6</v>
      </c>
    </row>
    <row r="3" spans="1:7" x14ac:dyDescent="0.3">
      <c r="A3">
        <v>2</v>
      </c>
      <c r="B3">
        <v>2</v>
      </c>
      <c r="C3">
        <v>3</v>
      </c>
      <c r="D3">
        <v>2</v>
      </c>
      <c r="E3">
        <v>2</v>
      </c>
      <c r="F3">
        <v>2</v>
      </c>
      <c r="G3">
        <f t="shared" ref="G3:G19" si="0">AVERAGE(B3:F3)</f>
        <v>2.2000000000000002</v>
      </c>
    </row>
    <row r="4" spans="1:7" x14ac:dyDescent="0.3">
      <c r="A4">
        <v>3</v>
      </c>
      <c r="B4">
        <v>2</v>
      </c>
      <c r="C4">
        <v>2</v>
      </c>
      <c r="D4">
        <v>2</v>
      </c>
      <c r="E4">
        <v>3</v>
      </c>
      <c r="F4">
        <v>2</v>
      </c>
      <c r="G4">
        <f t="shared" si="0"/>
        <v>2.2000000000000002</v>
      </c>
    </row>
    <row r="5" spans="1:7" x14ac:dyDescent="0.3">
      <c r="A5">
        <v>4</v>
      </c>
      <c r="B5" s="18">
        <v>2</v>
      </c>
      <c r="C5" s="18">
        <v>2</v>
      </c>
      <c r="D5" s="18">
        <v>2</v>
      </c>
      <c r="E5" s="18">
        <v>2</v>
      </c>
      <c r="F5" s="18">
        <v>2</v>
      </c>
      <c r="G5">
        <f t="shared" si="0"/>
        <v>2</v>
      </c>
    </row>
    <row r="6" spans="1:7" x14ac:dyDescent="0.3">
      <c r="A6">
        <v>5</v>
      </c>
      <c r="B6" s="18">
        <v>2</v>
      </c>
      <c r="C6" s="18">
        <v>2</v>
      </c>
      <c r="D6" s="18">
        <v>2</v>
      </c>
      <c r="E6" s="18">
        <v>2</v>
      </c>
      <c r="F6" s="18">
        <v>2</v>
      </c>
      <c r="G6">
        <f t="shared" si="0"/>
        <v>2</v>
      </c>
    </row>
    <row r="7" spans="1:7" x14ac:dyDescent="0.3">
      <c r="A7">
        <v>6</v>
      </c>
      <c r="B7" s="18">
        <v>2</v>
      </c>
      <c r="C7" s="18">
        <v>2</v>
      </c>
      <c r="D7" s="18">
        <v>2</v>
      </c>
      <c r="E7" s="18">
        <v>2</v>
      </c>
      <c r="F7" s="18">
        <v>3</v>
      </c>
      <c r="G7">
        <f t="shared" si="0"/>
        <v>2.2000000000000002</v>
      </c>
    </row>
    <row r="8" spans="1:7" x14ac:dyDescent="0.3">
      <c r="A8">
        <v>7</v>
      </c>
      <c r="B8" s="18">
        <v>4</v>
      </c>
      <c r="C8" s="18">
        <v>3</v>
      </c>
      <c r="D8" s="18">
        <v>3</v>
      </c>
      <c r="E8" s="18">
        <v>3</v>
      </c>
      <c r="F8" s="18">
        <v>3</v>
      </c>
      <c r="G8">
        <f t="shared" si="0"/>
        <v>3.2</v>
      </c>
    </row>
    <row r="9" spans="1:7" x14ac:dyDescent="0.3">
      <c r="A9">
        <v>8</v>
      </c>
      <c r="B9" s="18">
        <v>1</v>
      </c>
      <c r="C9" s="18">
        <v>2</v>
      </c>
      <c r="D9" s="18">
        <v>2</v>
      </c>
      <c r="E9" s="18">
        <v>2</v>
      </c>
      <c r="F9" s="18">
        <v>6</v>
      </c>
      <c r="G9">
        <f t="shared" si="0"/>
        <v>2.6</v>
      </c>
    </row>
    <row r="10" spans="1:7" x14ac:dyDescent="0.3">
      <c r="A10">
        <v>9</v>
      </c>
      <c r="B10" s="18">
        <v>3</v>
      </c>
      <c r="C10" s="18">
        <v>2</v>
      </c>
      <c r="D10" s="18">
        <v>3</v>
      </c>
      <c r="E10" s="18">
        <v>2</v>
      </c>
      <c r="F10" s="18">
        <v>6</v>
      </c>
      <c r="G10">
        <f t="shared" si="0"/>
        <v>3.2</v>
      </c>
    </row>
    <row r="11" spans="1:7" x14ac:dyDescent="0.3">
      <c r="A11">
        <v>10</v>
      </c>
      <c r="B11" s="18">
        <v>2</v>
      </c>
      <c r="C11" s="18">
        <v>2</v>
      </c>
      <c r="D11" s="18">
        <v>3</v>
      </c>
      <c r="E11" s="18">
        <v>3</v>
      </c>
      <c r="F11" s="18">
        <v>2</v>
      </c>
      <c r="G11">
        <f t="shared" si="0"/>
        <v>2.4</v>
      </c>
    </row>
    <row r="12" spans="1:7" x14ac:dyDescent="0.3">
      <c r="A12">
        <v>11</v>
      </c>
      <c r="B12" s="18">
        <v>3</v>
      </c>
      <c r="C12" s="18">
        <v>3</v>
      </c>
      <c r="D12" s="18">
        <v>2</v>
      </c>
      <c r="E12" s="18">
        <v>4</v>
      </c>
      <c r="F12" s="18">
        <v>2</v>
      </c>
      <c r="G12">
        <f t="shared" si="0"/>
        <v>2.8</v>
      </c>
    </row>
    <row r="13" spans="1:7" x14ac:dyDescent="0.3">
      <c r="A13">
        <v>12</v>
      </c>
      <c r="B13" s="18">
        <v>2</v>
      </c>
      <c r="C13" s="18">
        <v>2</v>
      </c>
      <c r="D13" s="18">
        <v>2</v>
      </c>
      <c r="E13" s="18">
        <v>2</v>
      </c>
      <c r="F13" s="18">
        <v>2</v>
      </c>
      <c r="G13">
        <f t="shared" si="0"/>
        <v>2</v>
      </c>
    </row>
    <row r="14" spans="1:7" x14ac:dyDescent="0.3">
      <c r="A14">
        <v>13</v>
      </c>
      <c r="B14" s="18">
        <v>3</v>
      </c>
      <c r="C14" s="18">
        <v>3</v>
      </c>
      <c r="D14" s="18">
        <v>2</v>
      </c>
      <c r="E14" s="18">
        <v>2</v>
      </c>
      <c r="F14" s="18">
        <v>3</v>
      </c>
      <c r="G14">
        <f t="shared" si="0"/>
        <v>2.6</v>
      </c>
    </row>
    <row r="15" spans="1:7" x14ac:dyDescent="0.3">
      <c r="A15">
        <v>14</v>
      </c>
      <c r="B15" s="18">
        <v>2</v>
      </c>
      <c r="C15" s="18">
        <v>1</v>
      </c>
      <c r="D15" s="18">
        <v>2</v>
      </c>
      <c r="E15" s="18">
        <v>3</v>
      </c>
      <c r="F15" s="18">
        <v>2</v>
      </c>
      <c r="G15">
        <f t="shared" si="0"/>
        <v>2</v>
      </c>
    </row>
    <row r="16" spans="1:7" x14ac:dyDescent="0.3">
      <c r="A16">
        <v>15</v>
      </c>
      <c r="B16" s="18">
        <v>2</v>
      </c>
      <c r="C16" s="18">
        <v>3</v>
      </c>
      <c r="D16" s="18">
        <v>2</v>
      </c>
      <c r="E16" s="18">
        <v>2</v>
      </c>
      <c r="F16" s="18">
        <v>2</v>
      </c>
      <c r="G16">
        <f t="shared" si="0"/>
        <v>2.2000000000000002</v>
      </c>
    </row>
    <row r="17" spans="1:7" x14ac:dyDescent="0.3">
      <c r="A17">
        <v>16</v>
      </c>
      <c r="B17" s="18">
        <v>3</v>
      </c>
      <c r="C17" s="18">
        <v>3</v>
      </c>
      <c r="D17" s="18">
        <v>2</v>
      </c>
      <c r="E17" s="18">
        <v>4</v>
      </c>
      <c r="F17" s="18">
        <v>2</v>
      </c>
      <c r="G17">
        <f t="shared" si="0"/>
        <v>2.8</v>
      </c>
    </row>
    <row r="18" spans="1:7" x14ac:dyDescent="0.3">
      <c r="A18">
        <v>17</v>
      </c>
      <c r="B18" s="18">
        <v>1</v>
      </c>
      <c r="C18" s="18">
        <v>2</v>
      </c>
      <c r="D18" s="18">
        <v>3</v>
      </c>
      <c r="E18" s="18">
        <v>2</v>
      </c>
      <c r="F18" s="18">
        <v>4</v>
      </c>
      <c r="G18">
        <f t="shared" si="0"/>
        <v>2.4</v>
      </c>
    </row>
    <row r="19" spans="1:7" x14ac:dyDescent="0.3">
      <c r="A19">
        <v>18</v>
      </c>
      <c r="B19" s="18">
        <v>3</v>
      </c>
      <c r="C19" s="18">
        <v>4</v>
      </c>
      <c r="D19" s="18">
        <v>4</v>
      </c>
      <c r="E19" s="18">
        <v>3</v>
      </c>
      <c r="F19" s="18">
        <v>4</v>
      </c>
      <c r="G19">
        <f t="shared" si="0"/>
        <v>3.6</v>
      </c>
    </row>
    <row r="20" spans="1:7" x14ac:dyDescent="0.3">
      <c r="A20" t="s">
        <v>4</v>
      </c>
      <c r="B20">
        <f>SUM(B2:B19)</f>
        <v>42</v>
      </c>
      <c r="C20">
        <f t="shared" ref="C20:G20" si="1">SUM(C2:C19)</f>
        <v>44</v>
      </c>
      <c r="D20">
        <f t="shared" si="1"/>
        <v>42</v>
      </c>
      <c r="E20">
        <f t="shared" si="1"/>
        <v>46</v>
      </c>
      <c r="F20">
        <f t="shared" si="1"/>
        <v>51</v>
      </c>
      <c r="G20">
        <f t="shared" si="1"/>
        <v>45</v>
      </c>
    </row>
  </sheetData>
  <conditionalFormatting sqref="B2:F19">
    <cfRule type="cellIs" dxfId="33" priority="1" operator="greaterThanOrEqual">
      <formula>3</formula>
    </cfRule>
    <cfRule type="cellIs" dxfId="32" priority="2" operator="equal">
      <formula>1</formula>
    </cfRule>
  </conditionalFormatting>
  <pageMargins left="0.7" right="0.7" top="0.75" bottom="0.75" header="0.3" footer="0.3"/>
  <ignoredErrors>
    <ignoredError sqref="G2:G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6EB23-C8D6-42AC-8452-D5078848B54D}">
  <sheetPr>
    <pageSetUpPr fitToPage="1"/>
  </sheetPr>
  <dimension ref="A1:N20"/>
  <sheetViews>
    <sheetView tabSelected="1" zoomScale="90" zoomScaleNormal="90" workbookViewId="0">
      <selection activeCell="B15" sqref="B15"/>
    </sheetView>
  </sheetViews>
  <sheetFormatPr defaultRowHeight="21" x14ac:dyDescent="0.4"/>
  <cols>
    <col min="1" max="1" width="8" style="2" customWidth="1"/>
    <col min="2" max="2" width="28.109375" style="9" bestFit="1" customWidth="1"/>
    <col min="3" max="5" width="11.5546875" style="2" bestFit="1" customWidth="1"/>
    <col min="6" max="7" width="10.5546875" style="2" bestFit="1" customWidth="1"/>
    <col min="8" max="8" width="8.88671875" style="2"/>
    <col min="9" max="9" width="11.5546875" style="2" bestFit="1" customWidth="1"/>
    <col min="10" max="10" width="14.109375" style="2" customWidth="1"/>
    <col min="11" max="11" width="16.33203125" customWidth="1"/>
  </cols>
  <sheetData>
    <row r="1" spans="1:14" x14ac:dyDescent="0.4">
      <c r="A1" s="5" t="s">
        <v>7</v>
      </c>
      <c r="B1" s="10" t="s">
        <v>0</v>
      </c>
      <c r="C1" s="5" t="s">
        <v>1</v>
      </c>
      <c r="D1" s="5" t="s">
        <v>2</v>
      </c>
      <c r="E1" s="5" t="s">
        <v>3</v>
      </c>
      <c r="F1" s="5" t="s">
        <v>5</v>
      </c>
      <c r="G1" s="5" t="s">
        <v>6</v>
      </c>
      <c r="H1" s="5" t="s">
        <v>4</v>
      </c>
      <c r="I1" s="5" t="s">
        <v>8</v>
      </c>
      <c r="J1" s="5" t="s">
        <v>9</v>
      </c>
      <c r="L1" s="14" t="s">
        <v>30</v>
      </c>
      <c r="M1" s="14" t="s">
        <v>31</v>
      </c>
      <c r="N1" s="14" t="s">
        <v>32</v>
      </c>
    </row>
    <row r="2" spans="1:14" x14ac:dyDescent="0.4">
      <c r="A2" s="11">
        <v>1</v>
      </c>
      <c r="B2" s="19" t="s">
        <v>13</v>
      </c>
      <c r="C2" s="11">
        <v>37</v>
      </c>
      <c r="D2" s="11">
        <v>39</v>
      </c>
      <c r="E2" s="11">
        <v>41</v>
      </c>
      <c r="F2" s="11">
        <v>36</v>
      </c>
      <c r="G2" s="11">
        <v>43</v>
      </c>
      <c r="H2" s="7">
        <f t="shared" ref="H2:H15" si="0">SUM(C2:G2)</f>
        <v>196</v>
      </c>
      <c r="I2" s="7">
        <f t="shared" ref="I2:I15" si="1">H2/5</f>
        <v>39.200000000000003</v>
      </c>
      <c r="J2" s="7">
        <f t="shared" ref="J2:J15" si="2" xml:space="preserve"> H2-(45*5)</f>
        <v>-29</v>
      </c>
      <c r="L2">
        <f>MIN(C2:G2)</f>
        <v>36</v>
      </c>
      <c r="M2">
        <f>MAX(C2:G2)</f>
        <v>43</v>
      </c>
      <c r="N2">
        <f>M2-L2</f>
        <v>7</v>
      </c>
    </row>
    <row r="3" spans="1:14" x14ac:dyDescent="0.4">
      <c r="A3" s="11">
        <v>2</v>
      </c>
      <c r="B3" s="19" t="s">
        <v>39</v>
      </c>
      <c r="C3" s="11">
        <v>40</v>
      </c>
      <c r="D3" s="11">
        <v>40</v>
      </c>
      <c r="E3" s="11">
        <v>38</v>
      </c>
      <c r="F3" s="11">
        <v>39</v>
      </c>
      <c r="G3" s="11">
        <v>40</v>
      </c>
      <c r="H3" s="7">
        <f t="shared" si="0"/>
        <v>197</v>
      </c>
      <c r="I3" s="7">
        <f t="shared" si="1"/>
        <v>39.4</v>
      </c>
      <c r="J3" s="7">
        <f t="shared" si="2"/>
        <v>-28</v>
      </c>
      <c r="K3" t="s">
        <v>47</v>
      </c>
      <c r="L3">
        <f t="shared" ref="L3:L15" si="3">MIN(C3:G3)</f>
        <v>38</v>
      </c>
      <c r="M3">
        <f t="shared" ref="M3:M15" si="4">MAX(C3:G3)</f>
        <v>40</v>
      </c>
      <c r="N3">
        <f t="shared" ref="N3:N15" si="5">M3-L3</f>
        <v>2</v>
      </c>
    </row>
    <row r="4" spans="1:14" x14ac:dyDescent="0.4">
      <c r="A4" s="11">
        <v>3</v>
      </c>
      <c r="B4" s="19" t="s">
        <v>14</v>
      </c>
      <c r="C4" s="11">
        <v>38</v>
      </c>
      <c r="D4" s="11">
        <v>43</v>
      </c>
      <c r="E4" s="11">
        <v>38</v>
      </c>
      <c r="F4" s="11">
        <v>40</v>
      </c>
      <c r="G4" s="11">
        <v>38</v>
      </c>
      <c r="H4" s="7">
        <f t="shared" si="0"/>
        <v>197</v>
      </c>
      <c r="I4" s="7">
        <f t="shared" si="1"/>
        <v>39.4</v>
      </c>
      <c r="J4" s="7">
        <f t="shared" si="2"/>
        <v>-28</v>
      </c>
      <c r="L4">
        <f t="shared" si="3"/>
        <v>38</v>
      </c>
      <c r="M4">
        <f t="shared" si="4"/>
        <v>43</v>
      </c>
      <c r="N4">
        <f t="shared" si="5"/>
        <v>5</v>
      </c>
    </row>
    <row r="5" spans="1:14" x14ac:dyDescent="0.4">
      <c r="A5" s="11">
        <v>4</v>
      </c>
      <c r="B5" s="19" t="s">
        <v>12</v>
      </c>
      <c r="C5" s="11">
        <v>40</v>
      </c>
      <c r="D5" s="11">
        <v>38</v>
      </c>
      <c r="E5" s="11">
        <v>40</v>
      </c>
      <c r="F5" s="11">
        <v>42</v>
      </c>
      <c r="G5" s="11">
        <v>40</v>
      </c>
      <c r="H5" s="7">
        <f t="shared" si="0"/>
        <v>200</v>
      </c>
      <c r="I5" s="7">
        <f t="shared" si="1"/>
        <v>40</v>
      </c>
      <c r="J5" s="7">
        <f t="shared" si="2"/>
        <v>-25</v>
      </c>
      <c r="L5">
        <f t="shared" si="3"/>
        <v>38</v>
      </c>
      <c r="M5">
        <f t="shared" si="4"/>
        <v>42</v>
      </c>
      <c r="N5">
        <f t="shared" si="5"/>
        <v>4</v>
      </c>
    </row>
    <row r="6" spans="1:14" x14ac:dyDescent="0.4">
      <c r="A6" s="11">
        <v>5</v>
      </c>
      <c r="B6" s="19" t="s">
        <v>41</v>
      </c>
      <c r="C6" s="11">
        <v>40</v>
      </c>
      <c r="D6" s="11">
        <v>40</v>
      </c>
      <c r="E6" s="11">
        <v>40</v>
      </c>
      <c r="F6" s="11">
        <v>42</v>
      </c>
      <c r="G6" s="11">
        <v>39</v>
      </c>
      <c r="H6" s="7">
        <f t="shared" si="0"/>
        <v>201</v>
      </c>
      <c r="I6" s="7">
        <f t="shared" si="1"/>
        <v>40.200000000000003</v>
      </c>
      <c r="J6" s="7">
        <f t="shared" si="2"/>
        <v>-24</v>
      </c>
      <c r="L6">
        <f t="shared" si="3"/>
        <v>39</v>
      </c>
      <c r="M6">
        <f t="shared" si="4"/>
        <v>42</v>
      </c>
      <c r="N6">
        <f t="shared" si="5"/>
        <v>3</v>
      </c>
    </row>
    <row r="7" spans="1:14" x14ac:dyDescent="0.4">
      <c r="A7" s="11">
        <v>6</v>
      </c>
      <c r="B7" s="19" t="s">
        <v>10</v>
      </c>
      <c r="C7" s="11">
        <v>41</v>
      </c>
      <c r="D7" s="11">
        <v>41</v>
      </c>
      <c r="E7" s="11">
        <v>43</v>
      </c>
      <c r="F7" s="11">
        <v>42</v>
      </c>
      <c r="G7" s="11">
        <v>41</v>
      </c>
      <c r="H7" s="7">
        <f t="shared" si="0"/>
        <v>208</v>
      </c>
      <c r="I7" s="7">
        <f t="shared" si="1"/>
        <v>41.6</v>
      </c>
      <c r="J7" s="7">
        <f t="shared" si="2"/>
        <v>-17</v>
      </c>
      <c r="K7" t="s">
        <v>49</v>
      </c>
      <c r="L7">
        <f t="shared" si="3"/>
        <v>41</v>
      </c>
      <c r="M7">
        <f t="shared" si="4"/>
        <v>43</v>
      </c>
      <c r="N7">
        <f t="shared" si="5"/>
        <v>2</v>
      </c>
    </row>
    <row r="8" spans="1:14" x14ac:dyDescent="0.4">
      <c r="A8" s="11">
        <v>7</v>
      </c>
      <c r="B8" s="19" t="s">
        <v>16</v>
      </c>
      <c r="C8" s="11">
        <v>40</v>
      </c>
      <c r="D8" s="11">
        <v>43</v>
      </c>
      <c r="E8" s="11">
        <v>45</v>
      </c>
      <c r="F8" s="11">
        <v>41</v>
      </c>
      <c r="G8" s="11">
        <v>39</v>
      </c>
      <c r="H8" s="7">
        <f t="shared" si="0"/>
        <v>208</v>
      </c>
      <c r="I8" s="7">
        <f t="shared" si="1"/>
        <v>41.6</v>
      </c>
      <c r="J8" s="7">
        <f t="shared" si="2"/>
        <v>-17</v>
      </c>
      <c r="L8">
        <f t="shared" si="3"/>
        <v>39</v>
      </c>
      <c r="M8">
        <f t="shared" si="4"/>
        <v>45</v>
      </c>
      <c r="N8">
        <f t="shared" si="5"/>
        <v>6</v>
      </c>
    </row>
    <row r="9" spans="1:14" x14ac:dyDescent="0.4">
      <c r="A9" s="11">
        <v>8</v>
      </c>
      <c r="B9" s="19" t="s">
        <v>11</v>
      </c>
      <c r="C9" s="11">
        <v>44</v>
      </c>
      <c r="D9" s="11">
        <v>39</v>
      </c>
      <c r="E9" s="11">
        <v>42</v>
      </c>
      <c r="F9" s="11">
        <v>40</v>
      </c>
      <c r="G9" s="11">
        <v>46</v>
      </c>
      <c r="H9" s="7">
        <f t="shared" si="0"/>
        <v>211</v>
      </c>
      <c r="I9" s="7">
        <f t="shared" si="1"/>
        <v>42.2</v>
      </c>
      <c r="J9" s="7">
        <f t="shared" si="2"/>
        <v>-14</v>
      </c>
      <c r="K9" t="s">
        <v>48</v>
      </c>
      <c r="L9">
        <f t="shared" si="3"/>
        <v>39</v>
      </c>
      <c r="M9">
        <f t="shared" si="4"/>
        <v>46</v>
      </c>
      <c r="N9">
        <f t="shared" si="5"/>
        <v>7</v>
      </c>
    </row>
    <row r="10" spans="1:14" x14ac:dyDescent="0.4">
      <c r="A10" s="11">
        <v>9</v>
      </c>
      <c r="B10" s="19" t="s">
        <v>17</v>
      </c>
      <c r="C10" s="11">
        <v>44</v>
      </c>
      <c r="D10" s="11">
        <v>40</v>
      </c>
      <c r="E10" s="11">
        <v>43</v>
      </c>
      <c r="F10" s="11">
        <v>44</v>
      </c>
      <c r="G10" s="11">
        <v>40</v>
      </c>
      <c r="H10" s="7">
        <f t="shared" si="0"/>
        <v>211</v>
      </c>
      <c r="I10" s="7">
        <f t="shared" si="1"/>
        <v>42.2</v>
      </c>
      <c r="J10" s="7">
        <f t="shared" si="2"/>
        <v>-14</v>
      </c>
      <c r="L10">
        <f t="shared" si="3"/>
        <v>40</v>
      </c>
      <c r="M10">
        <f t="shared" si="4"/>
        <v>44</v>
      </c>
      <c r="N10">
        <f t="shared" si="5"/>
        <v>4</v>
      </c>
    </row>
    <row r="11" spans="1:14" x14ac:dyDescent="0.4">
      <c r="A11" s="11">
        <v>10</v>
      </c>
      <c r="B11" s="19" t="s">
        <v>44</v>
      </c>
      <c r="C11" s="11">
        <v>47</v>
      </c>
      <c r="D11" s="11">
        <v>44</v>
      </c>
      <c r="E11" s="11">
        <v>42</v>
      </c>
      <c r="F11" s="11">
        <v>40</v>
      </c>
      <c r="G11" s="11">
        <v>42</v>
      </c>
      <c r="H11" s="7">
        <f t="shared" si="0"/>
        <v>215</v>
      </c>
      <c r="I11" s="7">
        <f t="shared" si="1"/>
        <v>43</v>
      </c>
      <c r="J11" s="7">
        <f t="shared" si="2"/>
        <v>-10</v>
      </c>
      <c r="L11">
        <f t="shared" si="3"/>
        <v>40</v>
      </c>
      <c r="M11">
        <f t="shared" si="4"/>
        <v>47</v>
      </c>
      <c r="N11">
        <f t="shared" si="5"/>
        <v>7</v>
      </c>
    </row>
    <row r="12" spans="1:14" x14ac:dyDescent="0.4">
      <c r="A12" s="11">
        <v>11</v>
      </c>
      <c r="B12" s="19" t="s">
        <v>20</v>
      </c>
      <c r="C12" s="11">
        <v>42</v>
      </c>
      <c r="D12" s="11">
        <v>40</v>
      </c>
      <c r="E12" s="11">
        <v>44</v>
      </c>
      <c r="F12" s="11">
        <v>46</v>
      </c>
      <c r="G12" s="11">
        <v>48</v>
      </c>
      <c r="H12" s="7">
        <f t="shared" si="0"/>
        <v>220</v>
      </c>
      <c r="I12" s="7">
        <f t="shared" si="1"/>
        <v>44</v>
      </c>
      <c r="J12" s="7">
        <f t="shared" si="2"/>
        <v>-5</v>
      </c>
      <c r="L12">
        <f t="shared" si="3"/>
        <v>40</v>
      </c>
      <c r="M12">
        <f t="shared" si="4"/>
        <v>48</v>
      </c>
      <c r="N12">
        <f t="shared" si="5"/>
        <v>8</v>
      </c>
    </row>
    <row r="13" spans="1:14" x14ac:dyDescent="0.4">
      <c r="A13" s="11">
        <v>12</v>
      </c>
      <c r="B13" s="19" t="s">
        <v>45</v>
      </c>
      <c r="C13" s="11">
        <v>43</v>
      </c>
      <c r="D13" s="11">
        <v>46</v>
      </c>
      <c r="E13" s="11">
        <v>41</v>
      </c>
      <c r="F13" s="11">
        <v>52</v>
      </c>
      <c r="G13" s="11">
        <v>41</v>
      </c>
      <c r="H13" s="7">
        <f t="shared" si="0"/>
        <v>223</v>
      </c>
      <c r="I13" s="7">
        <f t="shared" si="1"/>
        <v>44.6</v>
      </c>
      <c r="J13" s="7">
        <f t="shared" si="2"/>
        <v>-2</v>
      </c>
      <c r="L13">
        <f t="shared" si="3"/>
        <v>41</v>
      </c>
      <c r="M13">
        <f t="shared" si="4"/>
        <v>52</v>
      </c>
      <c r="N13">
        <f t="shared" si="5"/>
        <v>11</v>
      </c>
    </row>
    <row r="14" spans="1:14" x14ac:dyDescent="0.4">
      <c r="A14" s="11">
        <v>13</v>
      </c>
      <c r="B14" s="19" t="s">
        <v>25</v>
      </c>
      <c r="C14" s="11">
        <v>42</v>
      </c>
      <c r="D14" s="11">
        <v>44</v>
      </c>
      <c r="E14" s="11">
        <v>42</v>
      </c>
      <c r="F14" s="11">
        <v>46</v>
      </c>
      <c r="G14" s="11">
        <v>51</v>
      </c>
      <c r="H14" s="7">
        <f t="shared" ref="H14" si="6">SUM(C14:G14)</f>
        <v>225</v>
      </c>
      <c r="I14" s="7">
        <f t="shared" ref="I14" si="7">H14/5</f>
        <v>45</v>
      </c>
      <c r="J14" s="7">
        <f t="shared" ref="J14" si="8" xml:space="preserve"> H14-(45*5)</f>
        <v>0</v>
      </c>
      <c r="L14">
        <f t="shared" ref="L14" si="9">MIN(C14:G14)</f>
        <v>42</v>
      </c>
      <c r="M14">
        <f t="shared" ref="M14" si="10">MAX(C14:G14)</f>
        <v>51</v>
      </c>
      <c r="N14">
        <f t="shared" ref="N14" si="11">M14-L14</f>
        <v>9</v>
      </c>
    </row>
    <row r="15" spans="1:14" x14ac:dyDescent="0.4">
      <c r="A15" s="11">
        <v>14</v>
      </c>
      <c r="B15" s="19" t="s">
        <v>15</v>
      </c>
      <c r="C15" s="11">
        <v>44</v>
      </c>
      <c r="D15" s="11">
        <v>46</v>
      </c>
      <c r="E15" s="11">
        <v>49</v>
      </c>
      <c r="F15" s="11">
        <v>41</v>
      </c>
      <c r="G15" s="11">
        <v>47</v>
      </c>
      <c r="H15" s="7">
        <f t="shared" si="0"/>
        <v>227</v>
      </c>
      <c r="I15" s="7">
        <f t="shared" si="1"/>
        <v>45.4</v>
      </c>
      <c r="J15" s="7">
        <f t="shared" si="2"/>
        <v>2</v>
      </c>
      <c r="L15">
        <f t="shared" si="3"/>
        <v>41</v>
      </c>
      <c r="M15">
        <f t="shared" si="4"/>
        <v>49</v>
      </c>
      <c r="N15">
        <f t="shared" si="5"/>
        <v>8</v>
      </c>
    </row>
    <row r="16" spans="1:14" x14ac:dyDescent="0.4">
      <c r="B16" s="9" t="s">
        <v>8</v>
      </c>
      <c r="C16" s="12">
        <f>AVERAGE(C2:C15)</f>
        <v>41.571428571428569</v>
      </c>
      <c r="D16" s="12">
        <f t="shared" ref="D16:G16" si="12">AVERAGE(D2:D15)</f>
        <v>41.642857142857146</v>
      </c>
      <c r="E16" s="12">
        <f t="shared" si="12"/>
        <v>42</v>
      </c>
      <c r="F16" s="12">
        <f t="shared" si="12"/>
        <v>42.214285714285715</v>
      </c>
      <c r="G16" s="12">
        <f t="shared" si="12"/>
        <v>42.5</v>
      </c>
    </row>
    <row r="17" spans="2:7" x14ac:dyDescent="0.4">
      <c r="B17" s="9" t="s">
        <v>27</v>
      </c>
      <c r="C17" s="2">
        <f>MAX(C2:C15)</f>
        <v>47</v>
      </c>
      <c r="D17" s="2">
        <f t="shared" ref="D17:G17" si="13">MAX(D2:D15)</f>
        <v>46</v>
      </c>
      <c r="E17" s="2">
        <f t="shared" si="13"/>
        <v>49</v>
      </c>
      <c r="F17" s="2">
        <f t="shared" si="13"/>
        <v>52</v>
      </c>
      <c r="G17" s="2">
        <f t="shared" si="13"/>
        <v>51</v>
      </c>
    </row>
    <row r="18" spans="2:7" x14ac:dyDescent="0.4">
      <c r="B18" s="9" t="s">
        <v>28</v>
      </c>
      <c r="C18" s="2">
        <f>MIN(C2:C15)</f>
        <v>37</v>
      </c>
      <c r="D18" s="2">
        <f t="shared" ref="D18:G18" si="14">MIN(D2:D15)</f>
        <v>38</v>
      </c>
      <c r="E18" s="2">
        <f t="shared" si="14"/>
        <v>38</v>
      </c>
      <c r="F18" s="2">
        <f t="shared" si="14"/>
        <v>36</v>
      </c>
      <c r="G18" s="2">
        <f t="shared" si="14"/>
        <v>38</v>
      </c>
    </row>
    <row r="19" spans="2:7" x14ac:dyDescent="0.4">
      <c r="B19" s="9" t="s">
        <v>29</v>
      </c>
      <c r="C19" s="2">
        <f>MODE(C2:C15)</f>
        <v>40</v>
      </c>
      <c r="D19" s="2">
        <f t="shared" ref="D19:G19" si="15">MODE(D2:D15)</f>
        <v>40</v>
      </c>
      <c r="E19" s="2">
        <f t="shared" si="15"/>
        <v>42</v>
      </c>
      <c r="F19" s="2">
        <f t="shared" si="15"/>
        <v>40</v>
      </c>
      <c r="G19" s="2">
        <f t="shared" si="15"/>
        <v>40</v>
      </c>
    </row>
    <row r="20" spans="2:7" x14ac:dyDescent="0.4">
      <c r="B20" s="9" t="s">
        <v>26</v>
      </c>
      <c r="C20" s="2">
        <v>11</v>
      </c>
      <c r="D20" s="2">
        <v>10</v>
      </c>
      <c r="E20" s="2">
        <v>9</v>
      </c>
      <c r="F20" s="2">
        <v>11</v>
      </c>
      <c r="G20" s="2">
        <v>10</v>
      </c>
    </row>
  </sheetData>
  <conditionalFormatting sqref="J2:J15">
    <cfRule type="cellIs" dxfId="67" priority="1" operator="greaterThan">
      <formula>0</formula>
    </cfRule>
    <cfRule type="cellIs" dxfId="66" priority="2" operator="lessThan">
      <formula>0</formula>
    </cfRule>
  </conditionalFormatting>
  <hyperlinks>
    <hyperlink ref="B2" location="'Justin Seymour'!A1" display="Justin Seymour" xr:uid="{ADD4C4FB-25B3-4C6D-9835-08561B1095D1}"/>
    <hyperlink ref="B3" location="'Highlighter Novicki'!A1" display="Highlighter" xr:uid="{D762410E-57DE-4199-9A94-0F99141709D2}"/>
    <hyperlink ref="B4" location="'Pat Sheridan'!A1" display="Pat Sheridan" xr:uid="{EFC9C7A8-2B23-493E-9EFE-611BD085708C}"/>
    <hyperlink ref="B5" location="'Dylan Koerner'!A1" display="Dylan Koerner" xr:uid="{1065FF3F-BBD5-43F7-B21B-B205A32165C5}"/>
    <hyperlink ref="B6" location="'Brian Coscina'!A1" display="Brian Cosina" xr:uid="{208F77EB-DD4A-4D37-B62E-42757F86068E}"/>
    <hyperlink ref="B7" location="'Robert Boisvert'!A1" display="Robert Boisvert" xr:uid="{0E1835B6-5E93-465D-8266-DA0B7D981DEC}"/>
    <hyperlink ref="B8" location="'Anna Wallace'!A1" display="Anna Wallace" xr:uid="{C5210BD5-AF27-4595-B3CD-826DDA6E039D}"/>
    <hyperlink ref="B9" location="'Jonah Hurley'!A1" display="Jonah Hurley" xr:uid="{4AFD20A8-5CFC-463D-BEA8-23E127B19DB6}"/>
    <hyperlink ref="B10" location="'Randy Rice'!A1" display="Randy Rice" xr:uid="{243D0537-CB20-4616-A0E8-A9B99081F12A}"/>
    <hyperlink ref="B11" location="'Justin Pelletier'!A1" display="Justin Pelletier" xr:uid="{25834F59-F2FF-427B-A079-AE3DBD47602E}"/>
    <hyperlink ref="B12" location="'Matt Liles'!A1" display="Matthew Liles" xr:uid="{996428CA-9BC8-4AE2-8B44-07D35BEAEC57}"/>
    <hyperlink ref="B13" location="'Mandy Ranslow'!A1" display="Mandy Ranslow" xr:uid="{4B461B2C-3C80-48CA-86F3-909358C63B7C}"/>
    <hyperlink ref="B14" location="'Danny Olejnik'!A1" display="Danny Olejnik" xr:uid="{D08E45A4-CB68-4337-8027-945E2E0A6F11}"/>
    <hyperlink ref="B15" location="'Chris Sobers'!A1" display="Chris Sobers" xr:uid="{92DE71BB-B997-4425-B1FE-FD4EB87C5E52}"/>
  </hyperlinks>
  <pageMargins left="0.7" right="0.7" top="0.25" bottom="0.25" header="0.3" footer="0.3"/>
  <pageSetup scale="87" orientation="landscape" r:id="rId1"/>
  <headerFooter>
    <oddHeader xml:space="preserve">&amp;C2013 Odetah Fall Classic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96565-8552-4929-8FCB-3EDA3116B638}">
  <dimension ref="A1:G20"/>
  <sheetViews>
    <sheetView workbookViewId="0">
      <selection activeCell="F20" sqref="F20"/>
    </sheetView>
  </sheetViews>
  <sheetFormatPr defaultRowHeight="14.4" x14ac:dyDescent="0.3"/>
  <cols>
    <col min="2" max="6" width="11.44140625" bestFit="1" customWidth="1"/>
    <col min="7" max="7" width="11.5546875" bestFit="1" customWidth="1"/>
  </cols>
  <sheetData>
    <row r="1" spans="1:7" ht="21" x14ac:dyDescent="0.4">
      <c r="B1" s="5" t="s">
        <v>1</v>
      </c>
      <c r="C1" s="5" t="s">
        <v>2</v>
      </c>
      <c r="D1" s="5" t="s">
        <v>3</v>
      </c>
      <c r="E1" s="5" t="s">
        <v>5</v>
      </c>
      <c r="F1" s="5" t="s">
        <v>6</v>
      </c>
      <c r="G1" s="13" t="s">
        <v>8</v>
      </c>
    </row>
    <row r="2" spans="1:7" x14ac:dyDescent="0.3">
      <c r="A2">
        <v>1</v>
      </c>
      <c r="B2">
        <v>2</v>
      </c>
      <c r="C2">
        <v>2</v>
      </c>
      <c r="D2">
        <v>2</v>
      </c>
      <c r="E2">
        <v>2</v>
      </c>
      <c r="F2">
        <v>2</v>
      </c>
      <c r="G2">
        <f>AVERAGE(B2:F2)</f>
        <v>2</v>
      </c>
    </row>
    <row r="3" spans="1:7" x14ac:dyDescent="0.3">
      <c r="A3">
        <v>2</v>
      </c>
      <c r="B3">
        <v>2</v>
      </c>
      <c r="C3">
        <v>3</v>
      </c>
      <c r="D3">
        <v>2</v>
      </c>
      <c r="E3">
        <v>2</v>
      </c>
      <c r="F3">
        <v>2</v>
      </c>
      <c r="G3">
        <f t="shared" ref="G3:G19" si="0">AVERAGE(B3:F3)</f>
        <v>2.2000000000000002</v>
      </c>
    </row>
    <row r="4" spans="1:7" x14ac:dyDescent="0.3">
      <c r="A4">
        <v>3</v>
      </c>
      <c r="B4">
        <v>2</v>
      </c>
      <c r="C4">
        <v>2</v>
      </c>
      <c r="D4">
        <v>2</v>
      </c>
      <c r="E4">
        <v>2</v>
      </c>
      <c r="F4">
        <v>2</v>
      </c>
      <c r="G4">
        <f t="shared" si="0"/>
        <v>2</v>
      </c>
    </row>
    <row r="5" spans="1:7" x14ac:dyDescent="0.3">
      <c r="A5">
        <v>4</v>
      </c>
      <c r="B5" s="18">
        <v>2</v>
      </c>
      <c r="C5" s="18">
        <v>3</v>
      </c>
      <c r="D5" s="18">
        <v>2</v>
      </c>
      <c r="E5" s="18">
        <v>2</v>
      </c>
      <c r="F5" s="18">
        <v>3</v>
      </c>
      <c r="G5">
        <f t="shared" si="0"/>
        <v>2.4</v>
      </c>
    </row>
    <row r="6" spans="1:7" x14ac:dyDescent="0.3">
      <c r="A6">
        <v>5</v>
      </c>
      <c r="B6" s="18">
        <v>2</v>
      </c>
      <c r="C6" s="18">
        <v>2</v>
      </c>
      <c r="D6" s="18">
        <v>2</v>
      </c>
      <c r="E6" s="18">
        <v>2</v>
      </c>
      <c r="F6" s="18">
        <v>2</v>
      </c>
      <c r="G6">
        <f t="shared" si="0"/>
        <v>2</v>
      </c>
    </row>
    <row r="7" spans="1:7" x14ac:dyDescent="0.3">
      <c r="A7">
        <v>6</v>
      </c>
      <c r="B7" s="18">
        <v>2</v>
      </c>
      <c r="C7" s="18">
        <v>2</v>
      </c>
      <c r="D7" s="18">
        <v>3</v>
      </c>
      <c r="E7" s="18">
        <v>2</v>
      </c>
      <c r="F7" s="18">
        <v>3</v>
      </c>
      <c r="G7">
        <f t="shared" si="0"/>
        <v>2.4</v>
      </c>
    </row>
    <row r="8" spans="1:7" x14ac:dyDescent="0.3">
      <c r="A8">
        <v>7</v>
      </c>
      <c r="B8" s="18">
        <v>4</v>
      </c>
      <c r="C8" s="18">
        <v>5</v>
      </c>
      <c r="D8" s="18">
        <v>5</v>
      </c>
      <c r="E8" s="18">
        <v>3</v>
      </c>
      <c r="F8" s="18">
        <v>4</v>
      </c>
      <c r="G8">
        <f t="shared" si="0"/>
        <v>4.2</v>
      </c>
    </row>
    <row r="9" spans="1:7" x14ac:dyDescent="0.3">
      <c r="A9">
        <v>8</v>
      </c>
      <c r="B9" s="18">
        <v>2</v>
      </c>
      <c r="C9" s="18">
        <v>2</v>
      </c>
      <c r="D9" s="18">
        <v>2</v>
      </c>
      <c r="E9" s="18">
        <v>2</v>
      </c>
      <c r="F9" s="18">
        <v>2</v>
      </c>
      <c r="G9">
        <f t="shared" si="0"/>
        <v>2</v>
      </c>
    </row>
    <row r="10" spans="1:7" x14ac:dyDescent="0.3">
      <c r="A10">
        <v>9</v>
      </c>
      <c r="B10" s="18">
        <v>4</v>
      </c>
      <c r="C10" s="18">
        <v>3</v>
      </c>
      <c r="D10" s="18">
        <v>4</v>
      </c>
      <c r="E10" s="18">
        <v>3</v>
      </c>
      <c r="F10" s="18">
        <v>4</v>
      </c>
      <c r="G10">
        <f t="shared" si="0"/>
        <v>3.6</v>
      </c>
    </row>
    <row r="11" spans="1:7" x14ac:dyDescent="0.3">
      <c r="A11">
        <v>10</v>
      </c>
      <c r="B11" s="18">
        <v>2</v>
      </c>
      <c r="C11" s="18">
        <v>2</v>
      </c>
      <c r="D11" s="18">
        <v>2</v>
      </c>
      <c r="E11" s="18">
        <v>2</v>
      </c>
      <c r="F11" s="18">
        <v>2</v>
      </c>
      <c r="G11">
        <f t="shared" si="0"/>
        <v>2</v>
      </c>
    </row>
    <row r="12" spans="1:7" x14ac:dyDescent="0.3">
      <c r="A12">
        <v>11</v>
      </c>
      <c r="B12" s="18">
        <v>2</v>
      </c>
      <c r="C12" s="18">
        <v>2</v>
      </c>
      <c r="D12" s="18">
        <v>3</v>
      </c>
      <c r="E12" s="18">
        <v>4</v>
      </c>
      <c r="F12" s="18">
        <v>2</v>
      </c>
      <c r="G12">
        <f t="shared" si="0"/>
        <v>2.6</v>
      </c>
    </row>
    <row r="13" spans="1:7" x14ac:dyDescent="0.3">
      <c r="A13">
        <v>12</v>
      </c>
      <c r="B13" s="18">
        <v>2</v>
      </c>
      <c r="C13" s="18">
        <v>2</v>
      </c>
      <c r="D13" s="18">
        <v>3</v>
      </c>
      <c r="E13" s="18">
        <v>2</v>
      </c>
      <c r="F13" s="18">
        <v>2</v>
      </c>
      <c r="G13">
        <f t="shared" si="0"/>
        <v>2.2000000000000002</v>
      </c>
    </row>
    <row r="14" spans="1:7" x14ac:dyDescent="0.3">
      <c r="A14">
        <v>13</v>
      </c>
      <c r="B14" s="18">
        <v>2</v>
      </c>
      <c r="C14" s="18">
        <v>2</v>
      </c>
      <c r="D14" s="18">
        <v>2</v>
      </c>
      <c r="E14" s="18">
        <v>3</v>
      </c>
      <c r="F14" s="18">
        <v>6</v>
      </c>
      <c r="G14">
        <f t="shared" si="0"/>
        <v>3</v>
      </c>
    </row>
    <row r="15" spans="1:7" x14ac:dyDescent="0.3">
      <c r="A15">
        <v>14</v>
      </c>
      <c r="B15" s="18">
        <v>3</v>
      </c>
      <c r="C15" s="18">
        <v>2</v>
      </c>
      <c r="D15" s="18">
        <v>3</v>
      </c>
      <c r="E15" s="18">
        <v>2</v>
      </c>
      <c r="F15" s="18">
        <v>2</v>
      </c>
      <c r="G15">
        <f t="shared" si="0"/>
        <v>2.4</v>
      </c>
    </row>
    <row r="16" spans="1:7" x14ac:dyDescent="0.3">
      <c r="A16">
        <v>15</v>
      </c>
      <c r="B16" s="18">
        <v>3</v>
      </c>
      <c r="C16" s="18">
        <v>3</v>
      </c>
      <c r="D16" s="18">
        <v>3</v>
      </c>
      <c r="E16" s="18">
        <v>2</v>
      </c>
      <c r="F16" s="18">
        <v>2</v>
      </c>
      <c r="G16">
        <f t="shared" si="0"/>
        <v>2.6</v>
      </c>
    </row>
    <row r="17" spans="1:7" x14ac:dyDescent="0.3">
      <c r="A17">
        <v>16</v>
      </c>
      <c r="B17" s="18">
        <v>2</v>
      </c>
      <c r="C17" s="18">
        <v>3</v>
      </c>
      <c r="D17" s="18">
        <v>2</v>
      </c>
      <c r="E17" s="18">
        <v>1</v>
      </c>
      <c r="F17" s="18">
        <v>2</v>
      </c>
      <c r="G17">
        <f t="shared" si="0"/>
        <v>2</v>
      </c>
    </row>
    <row r="18" spans="1:7" x14ac:dyDescent="0.3">
      <c r="A18">
        <v>17</v>
      </c>
      <c r="B18" s="18">
        <v>2</v>
      </c>
      <c r="C18" s="18">
        <v>3</v>
      </c>
      <c r="D18" s="18">
        <v>3</v>
      </c>
      <c r="E18" s="18">
        <v>2</v>
      </c>
      <c r="F18" s="18">
        <v>2</v>
      </c>
      <c r="G18">
        <f t="shared" si="0"/>
        <v>2.4</v>
      </c>
    </row>
    <row r="19" spans="1:7" x14ac:dyDescent="0.3">
      <c r="A19">
        <v>18</v>
      </c>
      <c r="B19" s="18">
        <v>4</v>
      </c>
      <c r="C19" s="18">
        <v>3</v>
      </c>
      <c r="D19" s="18">
        <v>4</v>
      </c>
      <c r="E19" s="18">
        <v>3</v>
      </c>
      <c r="F19" s="18">
        <v>3</v>
      </c>
      <c r="G19">
        <f t="shared" si="0"/>
        <v>3.4</v>
      </c>
    </row>
    <row r="20" spans="1:7" x14ac:dyDescent="0.3">
      <c r="A20" t="s">
        <v>4</v>
      </c>
      <c r="B20">
        <f>SUM(B2:B19)</f>
        <v>44</v>
      </c>
      <c r="C20">
        <f t="shared" ref="C20:G20" si="1">SUM(C2:C19)</f>
        <v>46</v>
      </c>
      <c r="D20">
        <f t="shared" si="1"/>
        <v>49</v>
      </c>
      <c r="E20">
        <f t="shared" si="1"/>
        <v>41</v>
      </c>
      <c r="F20">
        <f t="shared" si="1"/>
        <v>47</v>
      </c>
      <c r="G20">
        <f t="shared" si="1"/>
        <v>45.4</v>
      </c>
    </row>
  </sheetData>
  <conditionalFormatting sqref="B2:F19">
    <cfRule type="cellIs" dxfId="31" priority="1" operator="greaterThanOrEqual">
      <formula>3</formula>
    </cfRule>
    <cfRule type="cellIs" dxfId="30" priority="2" operator="equal">
      <formula>1</formula>
    </cfRule>
  </conditionalFormatting>
  <pageMargins left="0.7" right="0.7" top="0.75" bottom="0.75" header="0.3" footer="0.3"/>
  <ignoredErrors>
    <ignoredError sqref="G2:G19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workbookViewId="0">
      <selection activeCell="J13" sqref="J13"/>
    </sheetView>
  </sheetViews>
  <sheetFormatPr defaultRowHeight="21" x14ac:dyDescent="0.4"/>
  <cols>
    <col min="1" max="1" width="9.33203125" style="2" customWidth="1"/>
    <col min="2" max="2" width="25.88671875" style="2" customWidth="1"/>
    <col min="3" max="3" width="13.88671875" style="2" customWidth="1"/>
    <col min="4" max="4" width="14.6640625" style="2" customWidth="1"/>
    <col min="5" max="5" width="15.88671875" style="2" customWidth="1"/>
    <col min="6" max="6" width="10" style="2" customWidth="1"/>
    <col min="7" max="8" width="15.88671875" style="2" customWidth="1"/>
  </cols>
  <sheetData>
    <row r="1" spans="1:8" x14ac:dyDescent="0.4">
      <c r="A1" s="5" t="s">
        <v>7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8</v>
      </c>
      <c r="H1" s="5" t="s">
        <v>9</v>
      </c>
    </row>
    <row r="2" spans="1:8" ht="23.4" x14ac:dyDescent="0.45">
      <c r="A2" s="6">
        <v>1</v>
      </c>
      <c r="B2" s="4" t="s">
        <v>13</v>
      </c>
      <c r="C2" s="11">
        <v>37</v>
      </c>
      <c r="D2" s="11">
        <v>39</v>
      </c>
      <c r="E2" s="11">
        <v>41</v>
      </c>
      <c r="F2" s="7">
        <f t="shared" ref="F2:F15" si="0">SUM(C2:E2)</f>
        <v>117</v>
      </c>
      <c r="G2" s="8">
        <f t="shared" ref="G2:G15" si="1">F2/3</f>
        <v>39</v>
      </c>
      <c r="H2" s="7">
        <f t="shared" ref="H2:H15" si="2" xml:space="preserve"> F2 - (45*3)</f>
        <v>-18</v>
      </c>
    </row>
    <row r="3" spans="1:8" ht="23.4" x14ac:dyDescent="0.45">
      <c r="A3" s="6">
        <v>2</v>
      </c>
      <c r="B3" s="4" t="s">
        <v>39</v>
      </c>
      <c r="C3" s="11">
        <v>40</v>
      </c>
      <c r="D3" s="11">
        <v>40</v>
      </c>
      <c r="E3" s="11">
        <v>38</v>
      </c>
      <c r="F3" s="7">
        <f t="shared" si="0"/>
        <v>118</v>
      </c>
      <c r="G3" s="8">
        <f t="shared" si="1"/>
        <v>39.333333333333336</v>
      </c>
      <c r="H3" s="7">
        <f t="shared" si="2"/>
        <v>-17</v>
      </c>
    </row>
    <row r="4" spans="1:8" ht="23.4" x14ac:dyDescent="0.45">
      <c r="A4" s="6">
        <v>3</v>
      </c>
      <c r="B4" s="4" t="s">
        <v>12</v>
      </c>
      <c r="C4" s="11">
        <v>40</v>
      </c>
      <c r="D4" s="11">
        <v>38</v>
      </c>
      <c r="E4" s="11">
        <v>40</v>
      </c>
      <c r="F4" s="7">
        <f t="shared" si="0"/>
        <v>118</v>
      </c>
      <c r="G4" s="8">
        <f t="shared" si="1"/>
        <v>39.333333333333336</v>
      </c>
      <c r="H4" s="7">
        <f t="shared" si="2"/>
        <v>-17</v>
      </c>
    </row>
    <row r="5" spans="1:8" ht="23.4" x14ac:dyDescent="0.45">
      <c r="A5" s="6">
        <v>4</v>
      </c>
      <c r="B5" s="4" t="s">
        <v>14</v>
      </c>
      <c r="C5" s="11">
        <v>38</v>
      </c>
      <c r="D5" s="11">
        <v>43</v>
      </c>
      <c r="E5" s="11">
        <v>38</v>
      </c>
      <c r="F5" s="7">
        <f t="shared" si="0"/>
        <v>119</v>
      </c>
      <c r="G5" s="8">
        <f t="shared" si="1"/>
        <v>39.666666666666664</v>
      </c>
      <c r="H5" s="7">
        <f t="shared" si="2"/>
        <v>-16</v>
      </c>
    </row>
    <row r="6" spans="1:8" ht="23.4" x14ac:dyDescent="0.45">
      <c r="A6" s="6">
        <v>5</v>
      </c>
      <c r="B6" s="4" t="s">
        <v>41</v>
      </c>
      <c r="C6" s="11">
        <v>40</v>
      </c>
      <c r="D6" s="11">
        <v>40</v>
      </c>
      <c r="E6" s="11">
        <v>40</v>
      </c>
      <c r="F6" s="7">
        <f t="shared" si="0"/>
        <v>120</v>
      </c>
      <c r="G6" s="8">
        <f t="shared" si="1"/>
        <v>40</v>
      </c>
      <c r="H6" s="7">
        <f t="shared" si="2"/>
        <v>-15</v>
      </c>
    </row>
    <row r="7" spans="1:8" ht="23.4" x14ac:dyDescent="0.45">
      <c r="A7" s="6">
        <v>6</v>
      </c>
      <c r="B7" s="4" t="s">
        <v>10</v>
      </c>
      <c r="C7" s="11">
        <v>41</v>
      </c>
      <c r="D7" s="11">
        <v>41</v>
      </c>
      <c r="E7" s="11">
        <v>43</v>
      </c>
      <c r="F7" s="7">
        <f t="shared" si="0"/>
        <v>125</v>
      </c>
      <c r="G7" s="8">
        <f t="shared" si="1"/>
        <v>41.666666666666664</v>
      </c>
      <c r="H7" s="7">
        <f t="shared" si="2"/>
        <v>-10</v>
      </c>
    </row>
    <row r="8" spans="1:8" ht="23.4" x14ac:dyDescent="0.45">
      <c r="A8" s="6">
        <v>7</v>
      </c>
      <c r="B8" s="4" t="s">
        <v>11</v>
      </c>
      <c r="C8" s="11">
        <v>44</v>
      </c>
      <c r="D8" s="11">
        <v>39</v>
      </c>
      <c r="E8" s="11">
        <v>42</v>
      </c>
      <c r="F8" s="7">
        <f t="shared" si="0"/>
        <v>125</v>
      </c>
      <c r="G8" s="8">
        <f t="shared" si="1"/>
        <v>41.666666666666664</v>
      </c>
      <c r="H8" s="7">
        <f t="shared" si="2"/>
        <v>-10</v>
      </c>
    </row>
    <row r="9" spans="1:8" ht="23.4" x14ac:dyDescent="0.45">
      <c r="A9" s="6">
        <v>8</v>
      </c>
      <c r="B9" s="4" t="s">
        <v>20</v>
      </c>
      <c r="C9" s="11">
        <v>42</v>
      </c>
      <c r="D9" s="11">
        <v>40</v>
      </c>
      <c r="E9" s="11">
        <v>44</v>
      </c>
      <c r="F9" s="7">
        <f t="shared" si="0"/>
        <v>126</v>
      </c>
      <c r="G9" s="8">
        <f t="shared" si="1"/>
        <v>42</v>
      </c>
      <c r="H9" s="7">
        <f t="shared" si="2"/>
        <v>-9</v>
      </c>
    </row>
    <row r="10" spans="1:8" ht="23.4" x14ac:dyDescent="0.45">
      <c r="A10" s="6">
        <v>9</v>
      </c>
      <c r="B10" s="4" t="s">
        <v>17</v>
      </c>
      <c r="C10" s="11">
        <v>44</v>
      </c>
      <c r="D10" s="11">
        <v>40</v>
      </c>
      <c r="E10" s="11">
        <v>43</v>
      </c>
      <c r="F10" s="7">
        <f t="shared" si="0"/>
        <v>127</v>
      </c>
      <c r="G10" s="8">
        <f t="shared" si="1"/>
        <v>42.333333333333336</v>
      </c>
      <c r="H10" s="7">
        <f t="shared" si="2"/>
        <v>-8</v>
      </c>
    </row>
    <row r="11" spans="1:8" ht="23.4" x14ac:dyDescent="0.45">
      <c r="A11" s="6">
        <v>10</v>
      </c>
      <c r="B11" s="4" t="s">
        <v>16</v>
      </c>
      <c r="C11" s="11">
        <v>40</v>
      </c>
      <c r="D11" s="11">
        <v>43</v>
      </c>
      <c r="E11" s="11">
        <v>45</v>
      </c>
      <c r="F11" s="7">
        <f t="shared" si="0"/>
        <v>128</v>
      </c>
      <c r="G11" s="8">
        <f t="shared" si="1"/>
        <v>42.666666666666664</v>
      </c>
      <c r="H11" s="7">
        <f t="shared" si="2"/>
        <v>-7</v>
      </c>
    </row>
    <row r="12" spans="1:8" ht="23.4" x14ac:dyDescent="0.45">
      <c r="A12" s="6">
        <v>11</v>
      </c>
      <c r="B12" s="4" t="s">
        <v>25</v>
      </c>
      <c r="C12" s="11">
        <v>42</v>
      </c>
      <c r="D12" s="11">
        <v>44</v>
      </c>
      <c r="E12" s="11">
        <v>42</v>
      </c>
      <c r="F12" s="7">
        <f t="shared" si="0"/>
        <v>128</v>
      </c>
      <c r="G12" s="8">
        <f t="shared" si="1"/>
        <v>42.666666666666664</v>
      </c>
      <c r="H12" s="7">
        <f t="shared" si="2"/>
        <v>-7</v>
      </c>
    </row>
    <row r="13" spans="1:8" ht="23.4" x14ac:dyDescent="0.45">
      <c r="A13" s="6">
        <v>12</v>
      </c>
      <c r="B13" s="4" t="s">
        <v>45</v>
      </c>
      <c r="C13" s="11">
        <v>43</v>
      </c>
      <c r="D13" s="11">
        <v>46</v>
      </c>
      <c r="E13" s="11">
        <v>41</v>
      </c>
      <c r="F13" s="7">
        <f t="shared" si="0"/>
        <v>130</v>
      </c>
      <c r="G13" s="8">
        <f t="shared" si="1"/>
        <v>43.333333333333336</v>
      </c>
      <c r="H13" s="7">
        <f t="shared" si="2"/>
        <v>-5</v>
      </c>
    </row>
    <row r="14" spans="1:8" ht="23.4" x14ac:dyDescent="0.45">
      <c r="A14" s="6">
        <v>13</v>
      </c>
      <c r="B14" s="4" t="s">
        <v>44</v>
      </c>
      <c r="C14" s="11">
        <v>47</v>
      </c>
      <c r="D14" s="11">
        <v>44</v>
      </c>
      <c r="E14" s="11">
        <v>42</v>
      </c>
      <c r="F14" s="7">
        <f t="shared" si="0"/>
        <v>133</v>
      </c>
      <c r="G14" s="8">
        <f t="shared" si="1"/>
        <v>44.333333333333336</v>
      </c>
      <c r="H14" s="7">
        <f t="shared" si="2"/>
        <v>-2</v>
      </c>
    </row>
    <row r="15" spans="1:8" ht="23.4" x14ac:dyDescent="0.45">
      <c r="A15" s="6">
        <v>14</v>
      </c>
      <c r="B15" s="4" t="s">
        <v>15</v>
      </c>
      <c r="C15" s="11">
        <v>44</v>
      </c>
      <c r="D15" s="11">
        <v>46</v>
      </c>
      <c r="E15" s="11">
        <v>49</v>
      </c>
      <c r="F15" s="7">
        <f t="shared" si="0"/>
        <v>139</v>
      </c>
      <c r="G15" s="8">
        <f t="shared" si="1"/>
        <v>46.333333333333336</v>
      </c>
      <c r="H15" s="7">
        <f t="shared" si="2"/>
        <v>4</v>
      </c>
    </row>
  </sheetData>
  <sortState ref="A2:H15">
    <sortCondition ref="F2"/>
  </sortState>
  <conditionalFormatting sqref="H2:H15">
    <cfRule type="cellIs" dxfId="29" priority="1" operator="greaterThan">
      <formula>0</formula>
    </cfRule>
    <cfRule type="cellIs" dxfId="28" priority="2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5"/>
  <sheetViews>
    <sheetView zoomScaleNormal="100" workbookViewId="0">
      <selection activeCell="F13" sqref="F13"/>
    </sheetView>
  </sheetViews>
  <sheetFormatPr defaultRowHeight="21" x14ac:dyDescent="0.4"/>
  <cols>
    <col min="1" max="1" width="8" style="2" customWidth="1"/>
    <col min="2" max="2" width="28.109375" style="2" bestFit="1" customWidth="1"/>
    <col min="3" max="5" width="11.5546875" style="2" bestFit="1" customWidth="1"/>
    <col min="6" max="6" width="10.5546875" bestFit="1" customWidth="1"/>
    <col min="9" max="9" width="14.109375" customWidth="1"/>
  </cols>
  <sheetData>
    <row r="1" spans="1:9" ht="18" x14ac:dyDescent="0.35">
      <c r="A1" s="1" t="s">
        <v>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5</v>
      </c>
      <c r="G1" s="1" t="s">
        <v>4</v>
      </c>
      <c r="H1" s="1" t="s">
        <v>8</v>
      </c>
      <c r="I1" s="1" t="s">
        <v>9</v>
      </c>
    </row>
    <row r="2" spans="1:9" ht="23.4" x14ac:dyDescent="0.45">
      <c r="A2" s="4">
        <v>1</v>
      </c>
      <c r="B2" s="4" t="s">
        <v>13</v>
      </c>
      <c r="C2" s="11">
        <v>37</v>
      </c>
      <c r="D2" s="11">
        <v>39</v>
      </c>
      <c r="E2" s="11">
        <v>41</v>
      </c>
      <c r="F2" s="11">
        <v>36</v>
      </c>
      <c r="G2" s="3">
        <f t="shared" ref="G2:G15" si="0">SUM(C2:F2)</f>
        <v>153</v>
      </c>
      <c r="H2" s="3">
        <f t="shared" ref="H2:H15" si="1">G2/4</f>
        <v>38.25</v>
      </c>
      <c r="I2" s="3">
        <f t="shared" ref="I2:I15" si="2" xml:space="preserve"> G2-(45*4)</f>
        <v>-27</v>
      </c>
    </row>
    <row r="3" spans="1:9" ht="23.4" x14ac:dyDescent="0.45">
      <c r="A3" s="4">
        <v>2</v>
      </c>
      <c r="B3" s="4" t="s">
        <v>39</v>
      </c>
      <c r="C3" s="11">
        <v>40</v>
      </c>
      <c r="D3" s="11">
        <v>40</v>
      </c>
      <c r="E3" s="11">
        <v>38</v>
      </c>
      <c r="F3" s="11">
        <v>39</v>
      </c>
      <c r="G3" s="3">
        <f t="shared" si="0"/>
        <v>157</v>
      </c>
      <c r="H3" s="3">
        <f t="shared" si="1"/>
        <v>39.25</v>
      </c>
      <c r="I3" s="3">
        <f t="shared" si="2"/>
        <v>-23</v>
      </c>
    </row>
    <row r="4" spans="1:9" ht="23.4" x14ac:dyDescent="0.45">
      <c r="A4" s="4">
        <v>3</v>
      </c>
      <c r="B4" s="4" t="s">
        <v>14</v>
      </c>
      <c r="C4" s="11">
        <v>38</v>
      </c>
      <c r="D4" s="11">
        <v>43</v>
      </c>
      <c r="E4" s="11">
        <v>38</v>
      </c>
      <c r="F4" s="11">
        <v>40</v>
      </c>
      <c r="G4" s="3">
        <f t="shared" si="0"/>
        <v>159</v>
      </c>
      <c r="H4" s="3">
        <f t="shared" si="1"/>
        <v>39.75</v>
      </c>
      <c r="I4" s="3">
        <f t="shared" si="2"/>
        <v>-21</v>
      </c>
    </row>
    <row r="5" spans="1:9" ht="23.4" x14ac:dyDescent="0.45">
      <c r="A5" s="4">
        <v>4</v>
      </c>
      <c r="B5" s="4" t="s">
        <v>12</v>
      </c>
      <c r="C5" s="11">
        <v>40</v>
      </c>
      <c r="D5" s="11">
        <v>38</v>
      </c>
      <c r="E5" s="11">
        <v>40</v>
      </c>
      <c r="F5" s="11">
        <v>42</v>
      </c>
      <c r="G5" s="3">
        <f t="shared" si="0"/>
        <v>160</v>
      </c>
      <c r="H5" s="3">
        <f t="shared" si="1"/>
        <v>40</v>
      </c>
      <c r="I5" s="3">
        <f t="shared" si="2"/>
        <v>-20</v>
      </c>
    </row>
    <row r="6" spans="1:9" ht="23.4" x14ac:dyDescent="0.45">
      <c r="A6" s="4">
        <v>5</v>
      </c>
      <c r="B6" s="4" t="s">
        <v>41</v>
      </c>
      <c r="C6" s="11">
        <v>40</v>
      </c>
      <c r="D6" s="11">
        <v>40</v>
      </c>
      <c r="E6" s="11">
        <v>40</v>
      </c>
      <c r="F6" s="11">
        <v>42</v>
      </c>
      <c r="G6" s="3">
        <f t="shared" si="0"/>
        <v>162</v>
      </c>
      <c r="H6" s="3">
        <f t="shared" si="1"/>
        <v>40.5</v>
      </c>
      <c r="I6" s="3">
        <f t="shared" si="2"/>
        <v>-18</v>
      </c>
    </row>
    <row r="7" spans="1:9" ht="23.4" x14ac:dyDescent="0.45">
      <c r="A7" s="4">
        <v>6</v>
      </c>
      <c r="B7" s="4" t="s">
        <v>11</v>
      </c>
      <c r="C7" s="11">
        <v>44</v>
      </c>
      <c r="D7" s="11">
        <v>39</v>
      </c>
      <c r="E7" s="11">
        <v>42</v>
      </c>
      <c r="F7" s="11">
        <v>40</v>
      </c>
      <c r="G7" s="3">
        <f t="shared" si="0"/>
        <v>165</v>
      </c>
      <c r="H7" s="3">
        <f t="shared" si="1"/>
        <v>41.25</v>
      </c>
      <c r="I7" s="3">
        <f t="shared" si="2"/>
        <v>-15</v>
      </c>
    </row>
    <row r="8" spans="1:9" ht="23.4" x14ac:dyDescent="0.45">
      <c r="A8" s="4">
        <v>7</v>
      </c>
      <c r="B8" s="4" t="s">
        <v>10</v>
      </c>
      <c r="C8" s="11">
        <v>41</v>
      </c>
      <c r="D8" s="11">
        <v>41</v>
      </c>
      <c r="E8" s="11">
        <v>43</v>
      </c>
      <c r="F8" s="11">
        <v>42</v>
      </c>
      <c r="G8" s="3">
        <f t="shared" si="0"/>
        <v>167</v>
      </c>
      <c r="H8" s="3">
        <f t="shared" si="1"/>
        <v>41.75</v>
      </c>
      <c r="I8" s="3">
        <f t="shared" si="2"/>
        <v>-13</v>
      </c>
    </row>
    <row r="9" spans="1:9" ht="23.4" x14ac:dyDescent="0.45">
      <c r="A9" s="4">
        <v>8</v>
      </c>
      <c r="B9" s="4" t="s">
        <v>16</v>
      </c>
      <c r="C9" s="11">
        <v>40</v>
      </c>
      <c r="D9" s="11">
        <v>43</v>
      </c>
      <c r="E9" s="11">
        <v>45</v>
      </c>
      <c r="F9" s="11">
        <v>41</v>
      </c>
      <c r="G9" s="3">
        <f t="shared" si="0"/>
        <v>169</v>
      </c>
      <c r="H9" s="3">
        <f t="shared" si="1"/>
        <v>42.25</v>
      </c>
      <c r="I9" s="3">
        <f t="shared" si="2"/>
        <v>-11</v>
      </c>
    </row>
    <row r="10" spans="1:9" ht="23.4" x14ac:dyDescent="0.45">
      <c r="A10" s="4">
        <v>9</v>
      </c>
      <c r="B10" s="4" t="s">
        <v>17</v>
      </c>
      <c r="C10" s="11">
        <v>44</v>
      </c>
      <c r="D10" s="11">
        <v>40</v>
      </c>
      <c r="E10" s="11">
        <v>43</v>
      </c>
      <c r="F10" s="11">
        <v>44</v>
      </c>
      <c r="G10" s="3">
        <f t="shared" si="0"/>
        <v>171</v>
      </c>
      <c r="H10" s="3">
        <f t="shared" si="1"/>
        <v>42.75</v>
      </c>
      <c r="I10" s="3">
        <f t="shared" si="2"/>
        <v>-9</v>
      </c>
    </row>
    <row r="11" spans="1:9" ht="23.4" x14ac:dyDescent="0.45">
      <c r="A11" s="4">
        <v>10</v>
      </c>
      <c r="B11" s="4" t="s">
        <v>20</v>
      </c>
      <c r="C11" s="11">
        <v>42</v>
      </c>
      <c r="D11" s="11">
        <v>40</v>
      </c>
      <c r="E11" s="11">
        <v>44</v>
      </c>
      <c r="F11" s="11">
        <v>46</v>
      </c>
      <c r="G11" s="3">
        <f t="shared" si="0"/>
        <v>172</v>
      </c>
      <c r="H11" s="3">
        <f t="shared" si="1"/>
        <v>43</v>
      </c>
      <c r="I11" s="3">
        <f t="shared" si="2"/>
        <v>-8</v>
      </c>
    </row>
    <row r="12" spans="1:9" ht="23.4" x14ac:dyDescent="0.45">
      <c r="A12" s="4">
        <v>11</v>
      </c>
      <c r="B12" s="4" t="s">
        <v>44</v>
      </c>
      <c r="C12" s="11">
        <v>47</v>
      </c>
      <c r="D12" s="11">
        <v>44</v>
      </c>
      <c r="E12" s="11">
        <v>42</v>
      </c>
      <c r="F12" s="11">
        <v>40</v>
      </c>
      <c r="G12" s="3">
        <f t="shared" si="0"/>
        <v>173</v>
      </c>
      <c r="H12" s="3">
        <f t="shared" si="1"/>
        <v>43.25</v>
      </c>
      <c r="I12" s="3">
        <f t="shared" si="2"/>
        <v>-7</v>
      </c>
    </row>
    <row r="13" spans="1:9" ht="23.4" x14ac:dyDescent="0.45">
      <c r="A13" s="4">
        <v>12</v>
      </c>
      <c r="B13" s="4" t="s">
        <v>25</v>
      </c>
      <c r="C13" s="11">
        <v>42</v>
      </c>
      <c r="D13" s="11">
        <v>44</v>
      </c>
      <c r="E13" s="11">
        <v>42</v>
      </c>
      <c r="F13" s="11">
        <v>46</v>
      </c>
      <c r="G13" s="3">
        <f t="shared" si="0"/>
        <v>174</v>
      </c>
      <c r="H13" s="3">
        <f t="shared" si="1"/>
        <v>43.5</v>
      </c>
      <c r="I13" s="3">
        <f t="shared" si="2"/>
        <v>-6</v>
      </c>
    </row>
    <row r="14" spans="1:9" ht="23.4" x14ac:dyDescent="0.45">
      <c r="A14" s="4">
        <v>13</v>
      </c>
      <c r="B14" s="4" t="s">
        <v>15</v>
      </c>
      <c r="C14" s="11">
        <v>44</v>
      </c>
      <c r="D14" s="11">
        <v>46</v>
      </c>
      <c r="E14" s="11">
        <v>49</v>
      </c>
      <c r="F14" s="11">
        <v>41</v>
      </c>
      <c r="G14" s="3">
        <f t="shared" si="0"/>
        <v>180</v>
      </c>
      <c r="H14" s="3">
        <f t="shared" si="1"/>
        <v>45</v>
      </c>
      <c r="I14" s="3">
        <f t="shared" si="2"/>
        <v>0</v>
      </c>
    </row>
    <row r="15" spans="1:9" ht="23.4" x14ac:dyDescent="0.45">
      <c r="A15" s="4">
        <v>14</v>
      </c>
      <c r="B15" s="4" t="s">
        <v>45</v>
      </c>
      <c r="C15" s="11">
        <v>43</v>
      </c>
      <c r="D15" s="11">
        <v>46</v>
      </c>
      <c r="E15" s="11">
        <v>41</v>
      </c>
      <c r="F15" s="11">
        <v>52</v>
      </c>
      <c r="G15" s="3">
        <f t="shared" si="0"/>
        <v>182</v>
      </c>
      <c r="H15" s="3">
        <f t="shared" si="1"/>
        <v>45.5</v>
      </c>
      <c r="I15" s="3">
        <f t="shared" si="2"/>
        <v>2</v>
      </c>
    </row>
  </sheetData>
  <sortState ref="A2:I15">
    <sortCondition ref="G2"/>
  </sortState>
  <conditionalFormatting sqref="I2:I15">
    <cfRule type="cellIs" dxfId="27" priority="1" operator="greaterThan">
      <formula>0</formula>
    </cfRule>
    <cfRule type="cellIs" dxfId="26" priority="2" operator="lessThan">
      <formula>0</formula>
    </cfRule>
  </conditionalFormatting>
  <pageMargins left="0.7" right="0.7" top="0.25" bottom="0.25" header="0.3" footer="0.3"/>
  <pageSetup orientation="landscape" r:id="rId1"/>
  <headerFooter>
    <oddHeader xml:space="preserve">&amp;C2013 Odetah Fall Classic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07226-2550-4CD1-9DAB-023F9CB85242}">
  <dimension ref="A1:E20"/>
  <sheetViews>
    <sheetView workbookViewId="0">
      <selection activeCell="B4" sqref="B4"/>
    </sheetView>
  </sheetViews>
  <sheetFormatPr defaultRowHeight="14.4" x14ac:dyDescent="0.3"/>
  <cols>
    <col min="2" max="4" width="11.44140625" bestFit="1" customWidth="1"/>
    <col min="5" max="5" width="11.5546875" bestFit="1" customWidth="1"/>
  </cols>
  <sheetData>
    <row r="1" spans="1:5" ht="21" x14ac:dyDescent="0.4">
      <c r="B1" s="5" t="s">
        <v>1</v>
      </c>
      <c r="C1" s="5" t="s">
        <v>2</v>
      </c>
      <c r="D1" s="5" t="s">
        <v>3</v>
      </c>
      <c r="E1" s="13" t="s">
        <v>8</v>
      </c>
    </row>
    <row r="2" spans="1:5" x14ac:dyDescent="0.3">
      <c r="A2">
        <v>1</v>
      </c>
      <c r="B2">
        <v>2</v>
      </c>
      <c r="C2">
        <v>2</v>
      </c>
      <c r="D2">
        <v>2</v>
      </c>
      <c r="E2" s="20">
        <f t="shared" ref="E2:E19" si="0">AVERAGE(B2:D2)</f>
        <v>2</v>
      </c>
    </row>
    <row r="3" spans="1:5" x14ac:dyDescent="0.3">
      <c r="A3">
        <v>2</v>
      </c>
      <c r="B3">
        <v>2</v>
      </c>
      <c r="C3">
        <v>2</v>
      </c>
      <c r="D3">
        <v>3</v>
      </c>
      <c r="E3" s="20">
        <f t="shared" si="0"/>
        <v>2.3333333333333335</v>
      </c>
    </row>
    <row r="4" spans="1:5" x14ac:dyDescent="0.3">
      <c r="A4">
        <v>3</v>
      </c>
      <c r="B4">
        <v>2</v>
      </c>
      <c r="C4">
        <v>2</v>
      </c>
      <c r="D4">
        <v>3</v>
      </c>
      <c r="E4" s="20">
        <f t="shared" si="0"/>
        <v>2.3333333333333335</v>
      </c>
    </row>
    <row r="5" spans="1:5" x14ac:dyDescent="0.3">
      <c r="A5">
        <v>4</v>
      </c>
      <c r="B5" s="18">
        <v>2</v>
      </c>
      <c r="C5" s="18">
        <v>2</v>
      </c>
      <c r="D5" s="18">
        <v>2</v>
      </c>
      <c r="E5" s="20">
        <f t="shared" si="0"/>
        <v>2</v>
      </c>
    </row>
    <row r="6" spans="1:5" x14ac:dyDescent="0.3">
      <c r="A6">
        <v>5</v>
      </c>
      <c r="B6" s="18">
        <v>2</v>
      </c>
      <c r="C6" s="18">
        <v>2</v>
      </c>
      <c r="D6" s="18">
        <v>2</v>
      </c>
      <c r="E6" s="20">
        <f t="shared" si="0"/>
        <v>2</v>
      </c>
    </row>
    <row r="7" spans="1:5" x14ac:dyDescent="0.3">
      <c r="A7">
        <v>6</v>
      </c>
      <c r="B7" s="18">
        <v>2</v>
      </c>
      <c r="C7" s="18">
        <v>2</v>
      </c>
      <c r="D7" s="18">
        <v>3</v>
      </c>
      <c r="E7" s="20">
        <f t="shared" si="0"/>
        <v>2.3333333333333335</v>
      </c>
    </row>
    <row r="8" spans="1:5" x14ac:dyDescent="0.3">
      <c r="A8">
        <v>7</v>
      </c>
      <c r="B8" s="18">
        <v>3</v>
      </c>
      <c r="C8" s="18">
        <v>3</v>
      </c>
      <c r="D8" s="18">
        <v>3</v>
      </c>
      <c r="E8" s="20">
        <f t="shared" si="0"/>
        <v>3</v>
      </c>
    </row>
    <row r="9" spans="1:5" x14ac:dyDescent="0.3">
      <c r="A9">
        <v>8</v>
      </c>
      <c r="B9" s="18">
        <v>2</v>
      </c>
      <c r="C9" s="18">
        <v>2</v>
      </c>
      <c r="D9" s="18">
        <v>2</v>
      </c>
      <c r="E9" s="20">
        <f t="shared" si="0"/>
        <v>2</v>
      </c>
    </row>
    <row r="10" spans="1:5" x14ac:dyDescent="0.3">
      <c r="A10">
        <v>9</v>
      </c>
      <c r="B10" s="18">
        <v>2</v>
      </c>
      <c r="C10" s="18">
        <v>3</v>
      </c>
      <c r="D10" s="18">
        <v>4</v>
      </c>
      <c r="E10" s="20">
        <f t="shared" si="0"/>
        <v>3</v>
      </c>
    </row>
    <row r="11" spans="1:5" x14ac:dyDescent="0.3">
      <c r="A11">
        <v>10</v>
      </c>
      <c r="B11" s="18">
        <v>2</v>
      </c>
      <c r="C11" s="18">
        <v>2</v>
      </c>
      <c r="D11" s="18">
        <v>3</v>
      </c>
      <c r="E11" s="20">
        <f t="shared" si="0"/>
        <v>2.3333333333333335</v>
      </c>
    </row>
    <row r="12" spans="1:5" x14ac:dyDescent="0.3">
      <c r="A12">
        <v>11</v>
      </c>
      <c r="B12" s="18">
        <v>2</v>
      </c>
      <c r="C12" s="18">
        <v>2</v>
      </c>
      <c r="D12" s="18">
        <v>2</v>
      </c>
      <c r="E12" s="20">
        <f t="shared" si="0"/>
        <v>2</v>
      </c>
    </row>
    <row r="13" spans="1:5" x14ac:dyDescent="0.3">
      <c r="A13">
        <v>12</v>
      </c>
      <c r="B13" s="18">
        <v>3</v>
      </c>
      <c r="C13" s="18">
        <v>3</v>
      </c>
      <c r="D13" s="18">
        <v>3</v>
      </c>
      <c r="E13" s="20">
        <f t="shared" si="0"/>
        <v>3</v>
      </c>
    </row>
    <row r="14" spans="1:5" x14ac:dyDescent="0.3">
      <c r="A14">
        <v>13</v>
      </c>
      <c r="B14" s="18">
        <v>2</v>
      </c>
      <c r="C14" s="18">
        <v>2</v>
      </c>
      <c r="D14" s="18">
        <v>2</v>
      </c>
      <c r="E14" s="20">
        <f t="shared" si="0"/>
        <v>2</v>
      </c>
    </row>
    <row r="15" spans="1:5" x14ac:dyDescent="0.3">
      <c r="A15">
        <v>14</v>
      </c>
      <c r="B15" s="18">
        <v>2</v>
      </c>
      <c r="C15" s="18">
        <v>2</v>
      </c>
      <c r="D15" s="18">
        <v>4</v>
      </c>
      <c r="E15" s="20">
        <f t="shared" si="0"/>
        <v>2.6666666666666665</v>
      </c>
    </row>
    <row r="16" spans="1:5" x14ac:dyDescent="0.3">
      <c r="A16">
        <v>15</v>
      </c>
      <c r="B16" s="18">
        <v>1</v>
      </c>
      <c r="C16" s="18">
        <v>2</v>
      </c>
      <c r="D16" s="18">
        <v>2</v>
      </c>
      <c r="E16" s="20">
        <f t="shared" si="0"/>
        <v>1.6666666666666667</v>
      </c>
    </row>
    <row r="17" spans="1:5" x14ac:dyDescent="0.3">
      <c r="A17">
        <v>16</v>
      </c>
      <c r="B17" s="18">
        <v>2</v>
      </c>
      <c r="C17" s="18">
        <v>3</v>
      </c>
      <c r="D17" s="18">
        <v>1</v>
      </c>
      <c r="E17" s="20">
        <f t="shared" si="0"/>
        <v>2</v>
      </c>
    </row>
    <row r="18" spans="1:5" x14ac:dyDescent="0.3">
      <c r="A18">
        <v>17</v>
      </c>
      <c r="B18" s="18">
        <v>3</v>
      </c>
      <c r="C18" s="18">
        <v>2</v>
      </c>
      <c r="D18" s="18">
        <v>2</v>
      </c>
      <c r="E18" s="20">
        <f t="shared" si="0"/>
        <v>2.3333333333333335</v>
      </c>
    </row>
    <row r="19" spans="1:5" x14ac:dyDescent="0.3">
      <c r="A19">
        <v>18</v>
      </c>
      <c r="B19" s="18">
        <v>3</v>
      </c>
      <c r="C19" s="18">
        <v>3</v>
      </c>
      <c r="D19" s="18">
        <v>4</v>
      </c>
      <c r="E19" s="20">
        <f t="shared" si="0"/>
        <v>3.3333333333333335</v>
      </c>
    </row>
    <row r="20" spans="1:5" x14ac:dyDescent="0.3">
      <c r="A20" t="s">
        <v>4</v>
      </c>
      <c r="B20">
        <f>SUM(B2:B19)</f>
        <v>39</v>
      </c>
      <c r="C20">
        <f t="shared" ref="C20:E20" si="1">SUM(C2:C19)</f>
        <v>41</v>
      </c>
      <c r="D20">
        <f t="shared" si="1"/>
        <v>47</v>
      </c>
      <c r="E20" s="20">
        <f t="shared" si="1"/>
        <v>42.333333333333336</v>
      </c>
    </row>
  </sheetData>
  <conditionalFormatting sqref="B2:D19">
    <cfRule type="cellIs" dxfId="25" priority="1" operator="greaterThanOrEqual">
      <formula>3</formula>
    </cfRule>
    <cfRule type="cellIs" dxfId="24" priority="2" operator="equal">
      <formula>1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35ED0-0854-49AF-94DD-6ADB9D40092F}">
  <dimension ref="A1:E20"/>
  <sheetViews>
    <sheetView workbookViewId="0">
      <selection activeCell="I12" sqref="I12"/>
    </sheetView>
  </sheetViews>
  <sheetFormatPr defaultRowHeight="14.4" x14ac:dyDescent="0.3"/>
  <cols>
    <col min="2" max="4" width="11.44140625" bestFit="1" customWidth="1"/>
    <col min="5" max="5" width="11.5546875" bestFit="1" customWidth="1"/>
  </cols>
  <sheetData>
    <row r="1" spans="1:5" ht="21" x14ac:dyDescent="0.4">
      <c r="B1" s="5" t="s">
        <v>1</v>
      </c>
      <c r="C1" s="5" t="s">
        <v>2</v>
      </c>
      <c r="D1" s="5" t="s">
        <v>3</v>
      </c>
      <c r="E1" s="13" t="s">
        <v>8</v>
      </c>
    </row>
    <row r="2" spans="1:5" x14ac:dyDescent="0.3">
      <c r="A2">
        <v>1</v>
      </c>
      <c r="B2">
        <v>2</v>
      </c>
      <c r="C2">
        <v>3</v>
      </c>
      <c r="D2">
        <v>2</v>
      </c>
      <c r="E2" s="20">
        <f t="shared" ref="E2:E19" si="0">AVERAGE(B2:D2)</f>
        <v>2.3333333333333335</v>
      </c>
    </row>
    <row r="3" spans="1:5" x14ac:dyDescent="0.3">
      <c r="A3">
        <v>2</v>
      </c>
      <c r="B3">
        <v>2</v>
      </c>
      <c r="C3">
        <v>3</v>
      </c>
      <c r="D3">
        <v>2</v>
      </c>
      <c r="E3" s="20">
        <f t="shared" si="0"/>
        <v>2.3333333333333335</v>
      </c>
    </row>
    <row r="4" spans="1:5" x14ac:dyDescent="0.3">
      <c r="A4">
        <v>3</v>
      </c>
      <c r="B4">
        <v>2</v>
      </c>
      <c r="C4">
        <v>2</v>
      </c>
      <c r="D4">
        <v>2</v>
      </c>
      <c r="E4" s="20">
        <f t="shared" si="0"/>
        <v>2</v>
      </c>
    </row>
    <row r="5" spans="1:5" x14ac:dyDescent="0.3">
      <c r="A5">
        <v>4</v>
      </c>
      <c r="B5" s="18">
        <v>2</v>
      </c>
      <c r="C5" s="18">
        <v>3</v>
      </c>
      <c r="D5" s="18">
        <v>2</v>
      </c>
      <c r="E5" s="20">
        <f t="shared" si="0"/>
        <v>2.3333333333333335</v>
      </c>
    </row>
    <row r="6" spans="1:5" x14ac:dyDescent="0.3">
      <c r="A6">
        <v>5</v>
      </c>
      <c r="B6" s="18">
        <v>2</v>
      </c>
      <c r="C6" s="18">
        <v>3</v>
      </c>
      <c r="D6" s="18">
        <v>2</v>
      </c>
      <c r="E6" s="20">
        <f t="shared" si="0"/>
        <v>2.3333333333333335</v>
      </c>
    </row>
    <row r="7" spans="1:5" x14ac:dyDescent="0.3">
      <c r="A7">
        <v>6</v>
      </c>
      <c r="B7" s="18">
        <v>2</v>
      </c>
      <c r="C7" s="18">
        <v>2</v>
      </c>
      <c r="D7" s="18">
        <v>3</v>
      </c>
      <c r="E7" s="20">
        <f t="shared" si="0"/>
        <v>2.3333333333333335</v>
      </c>
    </row>
    <row r="8" spans="1:5" x14ac:dyDescent="0.3">
      <c r="A8">
        <v>7</v>
      </c>
      <c r="B8" s="18">
        <v>4</v>
      </c>
      <c r="C8" s="18">
        <v>4</v>
      </c>
      <c r="D8" s="18">
        <v>3</v>
      </c>
      <c r="E8" s="20">
        <f t="shared" si="0"/>
        <v>3.6666666666666665</v>
      </c>
    </row>
    <row r="9" spans="1:5" x14ac:dyDescent="0.3">
      <c r="A9">
        <v>8</v>
      </c>
      <c r="B9" s="18">
        <v>2</v>
      </c>
      <c r="C9" s="18">
        <v>2</v>
      </c>
      <c r="D9" s="18">
        <v>2</v>
      </c>
      <c r="E9" s="20">
        <f t="shared" si="0"/>
        <v>2</v>
      </c>
    </row>
    <row r="10" spans="1:5" x14ac:dyDescent="0.3">
      <c r="A10">
        <v>9</v>
      </c>
      <c r="B10" s="18">
        <v>4</v>
      </c>
      <c r="C10" s="18">
        <v>3</v>
      </c>
      <c r="D10" s="18">
        <v>3</v>
      </c>
      <c r="E10" s="20">
        <f t="shared" si="0"/>
        <v>3.3333333333333335</v>
      </c>
    </row>
    <row r="11" spans="1:5" x14ac:dyDescent="0.3">
      <c r="A11">
        <v>10</v>
      </c>
      <c r="B11" s="18">
        <v>2</v>
      </c>
      <c r="C11" s="18">
        <v>3</v>
      </c>
      <c r="D11" s="18">
        <v>2</v>
      </c>
      <c r="E11" s="20">
        <f t="shared" si="0"/>
        <v>2.3333333333333335</v>
      </c>
    </row>
    <row r="12" spans="1:5" x14ac:dyDescent="0.3">
      <c r="A12">
        <v>11</v>
      </c>
      <c r="B12" s="18">
        <v>2</v>
      </c>
      <c r="C12" s="18">
        <v>3</v>
      </c>
      <c r="D12" s="18">
        <v>2</v>
      </c>
      <c r="E12" s="20">
        <f t="shared" si="0"/>
        <v>2.3333333333333335</v>
      </c>
    </row>
    <row r="13" spans="1:5" x14ac:dyDescent="0.3">
      <c r="A13">
        <v>12</v>
      </c>
      <c r="B13" s="18">
        <v>2</v>
      </c>
      <c r="C13" s="18">
        <v>2</v>
      </c>
      <c r="D13" s="18">
        <v>3</v>
      </c>
      <c r="E13" s="20">
        <f t="shared" si="0"/>
        <v>2.3333333333333335</v>
      </c>
    </row>
    <row r="14" spans="1:5" x14ac:dyDescent="0.3">
      <c r="A14">
        <v>13</v>
      </c>
      <c r="B14" s="18">
        <v>2</v>
      </c>
      <c r="C14" s="18">
        <v>2</v>
      </c>
      <c r="D14" s="18">
        <v>2</v>
      </c>
      <c r="E14" s="20">
        <f t="shared" si="0"/>
        <v>2</v>
      </c>
    </row>
    <row r="15" spans="1:5" x14ac:dyDescent="0.3">
      <c r="A15">
        <v>14</v>
      </c>
      <c r="B15" s="18">
        <v>1</v>
      </c>
      <c r="C15" s="18">
        <v>2</v>
      </c>
      <c r="D15" s="18">
        <v>2</v>
      </c>
      <c r="E15" s="20">
        <f t="shared" si="0"/>
        <v>1.6666666666666667</v>
      </c>
    </row>
    <row r="16" spans="1:5" x14ac:dyDescent="0.3">
      <c r="A16">
        <v>15</v>
      </c>
      <c r="B16" s="18">
        <v>2</v>
      </c>
      <c r="C16" s="18">
        <v>2</v>
      </c>
      <c r="D16" s="18">
        <v>2</v>
      </c>
      <c r="E16" s="20">
        <f t="shared" si="0"/>
        <v>2</v>
      </c>
    </row>
    <row r="17" spans="1:5" x14ac:dyDescent="0.3">
      <c r="A17">
        <v>16</v>
      </c>
      <c r="B17" s="18">
        <v>2</v>
      </c>
      <c r="C17" s="18">
        <v>2</v>
      </c>
      <c r="D17" s="18">
        <v>2</v>
      </c>
      <c r="E17" s="20">
        <f t="shared" si="0"/>
        <v>2</v>
      </c>
    </row>
    <row r="18" spans="1:5" x14ac:dyDescent="0.3">
      <c r="A18">
        <v>17</v>
      </c>
      <c r="B18" s="18">
        <v>3</v>
      </c>
      <c r="C18" s="18">
        <v>2</v>
      </c>
      <c r="D18" s="18">
        <v>2</v>
      </c>
      <c r="E18" s="20">
        <f t="shared" si="0"/>
        <v>2.3333333333333335</v>
      </c>
    </row>
    <row r="19" spans="1:5" x14ac:dyDescent="0.3">
      <c r="A19">
        <v>18</v>
      </c>
      <c r="B19" s="18">
        <v>3</v>
      </c>
      <c r="C19" s="18">
        <v>3</v>
      </c>
      <c r="D19" s="18">
        <v>3</v>
      </c>
      <c r="E19" s="20">
        <f t="shared" si="0"/>
        <v>3</v>
      </c>
    </row>
    <row r="20" spans="1:5" x14ac:dyDescent="0.3">
      <c r="A20" t="s">
        <v>4</v>
      </c>
      <c r="B20">
        <f t="shared" ref="B20:E20" si="1">SUM(B2:B19)</f>
        <v>41</v>
      </c>
      <c r="C20">
        <f t="shared" si="1"/>
        <v>46</v>
      </c>
      <c r="D20">
        <f t="shared" si="1"/>
        <v>41</v>
      </c>
      <c r="E20" s="20">
        <f t="shared" si="1"/>
        <v>42.666666666666664</v>
      </c>
    </row>
  </sheetData>
  <conditionalFormatting sqref="B2:D19">
    <cfRule type="cellIs" dxfId="23" priority="1" operator="greaterThanOrEqual">
      <formula>3</formula>
    </cfRule>
    <cfRule type="cellIs" dxfId="22" priority="2" operator="equal">
      <formula>1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BBBC6-6734-4377-A938-1E2E2C459164}">
  <dimension ref="A1:E20"/>
  <sheetViews>
    <sheetView workbookViewId="0">
      <selection activeCell="I3" sqref="I3"/>
    </sheetView>
  </sheetViews>
  <sheetFormatPr defaultRowHeight="14.4" x14ac:dyDescent="0.3"/>
  <cols>
    <col min="2" max="4" width="11.44140625" bestFit="1" customWidth="1"/>
    <col min="5" max="5" width="11.5546875" bestFit="1" customWidth="1"/>
  </cols>
  <sheetData>
    <row r="1" spans="1:5" ht="21" x14ac:dyDescent="0.4">
      <c r="B1" s="5" t="s">
        <v>1</v>
      </c>
      <c r="C1" s="5" t="s">
        <v>2</v>
      </c>
      <c r="D1" s="5" t="s">
        <v>3</v>
      </c>
      <c r="E1" s="13" t="s">
        <v>8</v>
      </c>
    </row>
    <row r="2" spans="1:5" x14ac:dyDescent="0.3">
      <c r="A2">
        <v>1</v>
      </c>
      <c r="B2">
        <v>2</v>
      </c>
      <c r="C2">
        <v>3</v>
      </c>
      <c r="D2">
        <v>2</v>
      </c>
      <c r="E2" s="20">
        <f t="shared" ref="E2:E19" si="0">AVERAGE(B2:D2)</f>
        <v>2.3333333333333335</v>
      </c>
    </row>
    <row r="3" spans="1:5" x14ac:dyDescent="0.3">
      <c r="A3">
        <v>2</v>
      </c>
      <c r="B3">
        <v>4</v>
      </c>
      <c r="C3">
        <v>2</v>
      </c>
      <c r="D3">
        <v>3</v>
      </c>
      <c r="E3" s="20">
        <f t="shared" si="0"/>
        <v>3</v>
      </c>
    </row>
    <row r="4" spans="1:5" x14ac:dyDescent="0.3">
      <c r="A4">
        <v>3</v>
      </c>
      <c r="B4">
        <v>2</v>
      </c>
      <c r="C4">
        <v>2</v>
      </c>
      <c r="D4">
        <v>2</v>
      </c>
      <c r="E4" s="20">
        <f t="shared" si="0"/>
        <v>2</v>
      </c>
    </row>
    <row r="5" spans="1:5" x14ac:dyDescent="0.3">
      <c r="A5">
        <v>4</v>
      </c>
      <c r="B5" s="18">
        <v>2</v>
      </c>
      <c r="C5" s="18">
        <v>3</v>
      </c>
      <c r="D5" s="18">
        <v>2</v>
      </c>
      <c r="E5" s="20">
        <f t="shared" si="0"/>
        <v>2.3333333333333335</v>
      </c>
    </row>
    <row r="6" spans="1:5" x14ac:dyDescent="0.3">
      <c r="A6">
        <v>5</v>
      </c>
      <c r="B6" s="18">
        <v>2</v>
      </c>
      <c r="C6" s="18">
        <v>3</v>
      </c>
      <c r="D6" s="18">
        <v>2</v>
      </c>
      <c r="E6" s="20">
        <f t="shared" si="0"/>
        <v>2.3333333333333335</v>
      </c>
    </row>
    <row r="7" spans="1:5" x14ac:dyDescent="0.3">
      <c r="A7">
        <v>6</v>
      </c>
      <c r="B7" s="18">
        <v>2</v>
      </c>
      <c r="C7" s="18">
        <v>2</v>
      </c>
      <c r="D7" s="18">
        <v>2</v>
      </c>
      <c r="E7" s="20">
        <f t="shared" si="0"/>
        <v>2</v>
      </c>
    </row>
    <row r="8" spans="1:5" x14ac:dyDescent="0.3">
      <c r="A8">
        <v>7</v>
      </c>
      <c r="B8" s="18">
        <v>3</v>
      </c>
      <c r="C8" s="18">
        <v>3</v>
      </c>
      <c r="D8" s="18">
        <v>3</v>
      </c>
      <c r="E8" s="20">
        <f t="shared" si="0"/>
        <v>3</v>
      </c>
    </row>
    <row r="9" spans="1:5" x14ac:dyDescent="0.3">
      <c r="A9">
        <v>8</v>
      </c>
      <c r="B9" s="18">
        <v>4</v>
      </c>
      <c r="C9" s="18">
        <v>1</v>
      </c>
      <c r="D9" s="18">
        <v>2</v>
      </c>
      <c r="E9" s="20">
        <f t="shared" si="0"/>
        <v>2.3333333333333335</v>
      </c>
    </row>
    <row r="10" spans="1:5" x14ac:dyDescent="0.3">
      <c r="A10">
        <v>9</v>
      </c>
      <c r="B10" s="18">
        <v>5</v>
      </c>
      <c r="C10" s="18">
        <v>4</v>
      </c>
      <c r="D10" s="18">
        <v>2</v>
      </c>
      <c r="E10" s="20">
        <f t="shared" si="0"/>
        <v>3.6666666666666665</v>
      </c>
    </row>
    <row r="11" spans="1:5" x14ac:dyDescent="0.3">
      <c r="A11">
        <v>10</v>
      </c>
      <c r="B11" s="18">
        <v>2</v>
      </c>
      <c r="C11" s="18">
        <v>2</v>
      </c>
      <c r="D11" s="18">
        <v>2</v>
      </c>
      <c r="E11" s="20">
        <f t="shared" si="0"/>
        <v>2</v>
      </c>
    </row>
    <row r="12" spans="1:5" x14ac:dyDescent="0.3">
      <c r="A12">
        <v>11</v>
      </c>
      <c r="B12" s="18">
        <v>2</v>
      </c>
      <c r="C12" s="18">
        <v>3</v>
      </c>
      <c r="D12" s="18">
        <v>3</v>
      </c>
      <c r="E12" s="20">
        <f t="shared" si="0"/>
        <v>2.6666666666666665</v>
      </c>
    </row>
    <row r="13" spans="1:5" x14ac:dyDescent="0.3">
      <c r="A13">
        <v>12</v>
      </c>
      <c r="B13" s="18">
        <v>2</v>
      </c>
      <c r="C13" s="18">
        <v>2</v>
      </c>
      <c r="D13" s="18">
        <v>2</v>
      </c>
      <c r="E13" s="20">
        <f t="shared" si="0"/>
        <v>2</v>
      </c>
    </row>
    <row r="14" spans="1:5" x14ac:dyDescent="0.3">
      <c r="A14">
        <v>13</v>
      </c>
      <c r="B14" s="18">
        <v>2</v>
      </c>
      <c r="C14" s="18">
        <v>3</v>
      </c>
      <c r="D14" s="18">
        <v>3</v>
      </c>
      <c r="E14" s="20">
        <f t="shared" si="0"/>
        <v>2.6666666666666665</v>
      </c>
    </row>
    <row r="15" spans="1:5" x14ac:dyDescent="0.3">
      <c r="A15">
        <v>14</v>
      </c>
      <c r="B15" s="18">
        <v>2</v>
      </c>
      <c r="C15" s="18">
        <v>2</v>
      </c>
      <c r="D15" s="18">
        <v>2</v>
      </c>
      <c r="E15" s="20">
        <f t="shared" si="0"/>
        <v>2</v>
      </c>
    </row>
    <row r="16" spans="1:5" x14ac:dyDescent="0.3">
      <c r="A16">
        <v>15</v>
      </c>
      <c r="B16" s="18">
        <v>2</v>
      </c>
      <c r="C16" s="18">
        <v>1</v>
      </c>
      <c r="D16" s="18">
        <v>2</v>
      </c>
      <c r="E16" s="20">
        <f t="shared" si="0"/>
        <v>1.6666666666666667</v>
      </c>
    </row>
    <row r="17" spans="1:5" x14ac:dyDescent="0.3">
      <c r="A17">
        <v>16</v>
      </c>
      <c r="B17" s="18">
        <v>2</v>
      </c>
      <c r="C17" s="18">
        <v>2</v>
      </c>
      <c r="D17" s="18">
        <v>2</v>
      </c>
      <c r="E17" s="20">
        <f t="shared" si="0"/>
        <v>2</v>
      </c>
    </row>
    <row r="18" spans="1:5" x14ac:dyDescent="0.3">
      <c r="A18">
        <v>17</v>
      </c>
      <c r="B18" s="18">
        <v>2</v>
      </c>
      <c r="C18" s="18">
        <v>3</v>
      </c>
      <c r="D18" s="18">
        <v>3</v>
      </c>
      <c r="E18" s="20">
        <f t="shared" si="0"/>
        <v>2.6666666666666665</v>
      </c>
    </row>
    <row r="19" spans="1:5" x14ac:dyDescent="0.3">
      <c r="A19">
        <v>18</v>
      </c>
      <c r="B19" s="18">
        <v>3</v>
      </c>
      <c r="C19" s="18">
        <v>3</v>
      </c>
      <c r="D19" s="18">
        <v>3</v>
      </c>
      <c r="E19" s="20">
        <f t="shared" si="0"/>
        <v>3</v>
      </c>
    </row>
    <row r="20" spans="1:5" x14ac:dyDescent="0.3">
      <c r="A20" t="s">
        <v>4</v>
      </c>
      <c r="B20">
        <f t="shared" ref="B20:E20" si="1">SUM(B2:B19)</f>
        <v>45</v>
      </c>
      <c r="C20">
        <f t="shared" si="1"/>
        <v>44</v>
      </c>
      <c r="D20">
        <f t="shared" si="1"/>
        <v>42</v>
      </c>
      <c r="E20" s="20">
        <f t="shared" si="1"/>
        <v>43.666666666666664</v>
      </c>
    </row>
  </sheetData>
  <conditionalFormatting sqref="B2:D19">
    <cfRule type="cellIs" dxfId="21" priority="1" operator="greaterThanOrEqual">
      <formula>3</formula>
    </cfRule>
    <cfRule type="cellIs" dxfId="20" priority="2" operator="equal">
      <formula>1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77DDE-9544-4A98-9AC3-E7AE5B46EDE5}">
  <dimension ref="A1:E20"/>
  <sheetViews>
    <sheetView workbookViewId="0">
      <selection activeCell="H10" sqref="H10"/>
    </sheetView>
  </sheetViews>
  <sheetFormatPr defaultRowHeight="14.4" x14ac:dyDescent="0.3"/>
  <cols>
    <col min="2" max="4" width="11.44140625" bestFit="1" customWidth="1"/>
    <col min="5" max="5" width="11.5546875" bestFit="1" customWidth="1"/>
  </cols>
  <sheetData>
    <row r="1" spans="1:5" ht="21" x14ac:dyDescent="0.4">
      <c r="B1" s="5" t="s">
        <v>1</v>
      </c>
      <c r="C1" s="5" t="s">
        <v>2</v>
      </c>
      <c r="D1" s="5" t="s">
        <v>3</v>
      </c>
      <c r="E1" s="13" t="s">
        <v>8</v>
      </c>
    </row>
    <row r="2" spans="1:5" x14ac:dyDescent="0.3">
      <c r="A2">
        <v>1</v>
      </c>
      <c r="B2">
        <v>2</v>
      </c>
      <c r="C2">
        <v>2</v>
      </c>
      <c r="D2">
        <v>2</v>
      </c>
      <c r="E2" s="20">
        <f t="shared" ref="E2:E19" si="0">AVERAGE(B2:D2)</f>
        <v>2</v>
      </c>
    </row>
    <row r="3" spans="1:5" x14ac:dyDescent="0.3">
      <c r="A3">
        <v>2</v>
      </c>
      <c r="B3">
        <v>2</v>
      </c>
      <c r="C3">
        <v>2</v>
      </c>
      <c r="D3">
        <v>3</v>
      </c>
      <c r="E3" s="20">
        <f t="shared" si="0"/>
        <v>2.3333333333333335</v>
      </c>
    </row>
    <row r="4" spans="1:5" x14ac:dyDescent="0.3">
      <c r="A4">
        <v>3</v>
      </c>
      <c r="B4">
        <v>2</v>
      </c>
      <c r="C4">
        <v>2</v>
      </c>
      <c r="D4">
        <v>2</v>
      </c>
      <c r="E4" s="20">
        <f t="shared" si="0"/>
        <v>2</v>
      </c>
    </row>
    <row r="5" spans="1:5" x14ac:dyDescent="0.3">
      <c r="A5">
        <v>4</v>
      </c>
      <c r="B5" s="18">
        <v>1</v>
      </c>
      <c r="C5" s="18">
        <v>1</v>
      </c>
      <c r="D5" s="18">
        <v>3</v>
      </c>
      <c r="E5" s="20">
        <f t="shared" si="0"/>
        <v>1.6666666666666667</v>
      </c>
    </row>
    <row r="6" spans="1:5" x14ac:dyDescent="0.3">
      <c r="A6">
        <v>5</v>
      </c>
      <c r="B6" s="18">
        <v>3</v>
      </c>
      <c r="C6" s="18">
        <v>2</v>
      </c>
      <c r="D6" s="18">
        <v>2</v>
      </c>
      <c r="E6" s="20">
        <f t="shared" si="0"/>
        <v>2.3333333333333335</v>
      </c>
    </row>
    <row r="7" spans="1:5" x14ac:dyDescent="0.3">
      <c r="A7">
        <v>6</v>
      </c>
      <c r="B7" s="18">
        <v>3</v>
      </c>
      <c r="C7" s="18">
        <v>2</v>
      </c>
      <c r="D7" s="18">
        <v>4</v>
      </c>
      <c r="E7" s="20">
        <f t="shared" si="0"/>
        <v>3</v>
      </c>
    </row>
    <row r="8" spans="1:5" x14ac:dyDescent="0.3">
      <c r="A8">
        <v>7</v>
      </c>
      <c r="B8" s="18">
        <v>3</v>
      </c>
      <c r="C8" s="18">
        <v>2</v>
      </c>
      <c r="D8" s="18">
        <v>3</v>
      </c>
      <c r="E8" s="20">
        <f t="shared" si="0"/>
        <v>2.6666666666666665</v>
      </c>
    </row>
    <row r="9" spans="1:5" x14ac:dyDescent="0.3">
      <c r="A9">
        <v>8</v>
      </c>
      <c r="B9" s="18">
        <v>2</v>
      </c>
      <c r="C9" s="18">
        <v>4</v>
      </c>
      <c r="D9" s="18">
        <v>1</v>
      </c>
      <c r="E9" s="20">
        <f t="shared" si="0"/>
        <v>2.3333333333333335</v>
      </c>
    </row>
    <row r="10" spans="1:5" x14ac:dyDescent="0.3">
      <c r="A10">
        <v>9</v>
      </c>
      <c r="B10" s="18">
        <v>3</v>
      </c>
      <c r="C10" s="18">
        <v>3</v>
      </c>
      <c r="D10" s="18">
        <v>3</v>
      </c>
      <c r="E10" s="20">
        <f t="shared" si="0"/>
        <v>3</v>
      </c>
    </row>
    <row r="11" spans="1:5" x14ac:dyDescent="0.3">
      <c r="A11">
        <v>10</v>
      </c>
      <c r="B11" s="18">
        <v>2</v>
      </c>
      <c r="C11" s="18">
        <v>3</v>
      </c>
      <c r="D11" s="18">
        <v>2</v>
      </c>
      <c r="E11" s="20">
        <f t="shared" si="0"/>
        <v>2.3333333333333335</v>
      </c>
    </row>
    <row r="12" spans="1:5" x14ac:dyDescent="0.3">
      <c r="A12">
        <v>11</v>
      </c>
      <c r="B12" s="18">
        <v>3</v>
      </c>
      <c r="C12" s="18">
        <v>2</v>
      </c>
      <c r="D12" s="18">
        <v>3</v>
      </c>
      <c r="E12" s="20">
        <f t="shared" si="0"/>
        <v>2.6666666666666665</v>
      </c>
    </row>
    <row r="13" spans="1:5" x14ac:dyDescent="0.3">
      <c r="A13">
        <v>12</v>
      </c>
      <c r="B13" s="18">
        <v>2</v>
      </c>
      <c r="C13" s="18">
        <v>2</v>
      </c>
      <c r="D13" s="18">
        <v>3</v>
      </c>
      <c r="E13" s="20">
        <f t="shared" si="0"/>
        <v>2.3333333333333335</v>
      </c>
    </row>
    <row r="14" spans="1:5" x14ac:dyDescent="0.3">
      <c r="A14">
        <v>13</v>
      </c>
      <c r="B14" s="18">
        <v>1</v>
      </c>
      <c r="C14" s="18">
        <v>2</v>
      </c>
      <c r="D14" s="18">
        <v>3</v>
      </c>
      <c r="E14" s="20">
        <f t="shared" si="0"/>
        <v>2</v>
      </c>
    </row>
    <row r="15" spans="1:5" x14ac:dyDescent="0.3">
      <c r="A15">
        <v>14</v>
      </c>
      <c r="B15" s="18">
        <v>4</v>
      </c>
      <c r="C15" s="18">
        <v>3</v>
      </c>
      <c r="D15" s="18">
        <v>2</v>
      </c>
      <c r="E15" s="20">
        <f t="shared" si="0"/>
        <v>3</v>
      </c>
    </row>
    <row r="16" spans="1:5" x14ac:dyDescent="0.3">
      <c r="A16">
        <v>15</v>
      </c>
      <c r="B16" s="18">
        <v>2</v>
      </c>
      <c r="C16" s="18">
        <v>2</v>
      </c>
      <c r="D16" s="18">
        <v>2</v>
      </c>
      <c r="E16" s="20">
        <f t="shared" si="0"/>
        <v>2</v>
      </c>
    </row>
    <row r="17" spans="1:5" x14ac:dyDescent="0.3">
      <c r="A17">
        <v>16</v>
      </c>
      <c r="B17" s="18">
        <v>3</v>
      </c>
      <c r="C17" s="18">
        <v>2</v>
      </c>
      <c r="D17" s="18">
        <v>2</v>
      </c>
      <c r="E17" s="20">
        <f t="shared" si="0"/>
        <v>2.3333333333333335</v>
      </c>
    </row>
    <row r="18" spans="1:5" x14ac:dyDescent="0.3">
      <c r="A18">
        <v>17</v>
      </c>
      <c r="B18" s="18">
        <v>2</v>
      </c>
      <c r="C18" s="18">
        <v>3</v>
      </c>
      <c r="D18" s="18">
        <v>2</v>
      </c>
      <c r="E18" s="20">
        <f t="shared" si="0"/>
        <v>2.3333333333333335</v>
      </c>
    </row>
    <row r="19" spans="1:5" x14ac:dyDescent="0.3">
      <c r="A19">
        <v>18</v>
      </c>
      <c r="B19" s="18">
        <v>4</v>
      </c>
      <c r="C19" s="18">
        <v>4</v>
      </c>
      <c r="D19" s="18">
        <v>3</v>
      </c>
      <c r="E19" s="20">
        <f t="shared" si="0"/>
        <v>3.6666666666666665</v>
      </c>
    </row>
    <row r="20" spans="1:5" x14ac:dyDescent="0.3">
      <c r="A20" t="s">
        <v>4</v>
      </c>
      <c r="B20">
        <f>SUM(B2:B19)</f>
        <v>44</v>
      </c>
      <c r="C20">
        <f t="shared" ref="C20:E20" si="1">SUM(C2:C19)</f>
        <v>43</v>
      </c>
      <c r="D20">
        <f t="shared" si="1"/>
        <v>45</v>
      </c>
      <c r="E20">
        <f t="shared" si="1"/>
        <v>44</v>
      </c>
    </row>
  </sheetData>
  <conditionalFormatting sqref="B2:D19">
    <cfRule type="cellIs" dxfId="19" priority="1" operator="greaterThanOrEqual">
      <formula>3</formula>
    </cfRule>
    <cfRule type="cellIs" dxfId="18" priority="2" operator="equal">
      <formula>1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1515B-9D34-4219-9437-D9E86847B09B}">
  <dimension ref="A1:E20"/>
  <sheetViews>
    <sheetView workbookViewId="0">
      <selection activeCell="H9" sqref="H9"/>
    </sheetView>
  </sheetViews>
  <sheetFormatPr defaultRowHeight="14.4" x14ac:dyDescent="0.3"/>
  <cols>
    <col min="2" max="4" width="11.44140625" bestFit="1" customWidth="1"/>
    <col min="5" max="5" width="11.5546875" bestFit="1" customWidth="1"/>
  </cols>
  <sheetData>
    <row r="1" spans="1:5" ht="21" x14ac:dyDescent="0.4">
      <c r="B1" s="5" t="s">
        <v>1</v>
      </c>
      <c r="C1" s="5" t="s">
        <v>2</v>
      </c>
      <c r="D1" s="5" t="s">
        <v>3</v>
      </c>
      <c r="E1" s="13" t="s">
        <v>8</v>
      </c>
    </row>
    <row r="2" spans="1:5" x14ac:dyDescent="0.3">
      <c r="A2">
        <v>1</v>
      </c>
      <c r="B2">
        <v>2</v>
      </c>
      <c r="C2">
        <v>2</v>
      </c>
      <c r="D2">
        <v>2</v>
      </c>
      <c r="E2" s="20">
        <f t="shared" ref="E2:E19" si="0">AVERAGE(B2:D2)</f>
        <v>2</v>
      </c>
    </row>
    <row r="3" spans="1:5" x14ac:dyDescent="0.3">
      <c r="A3">
        <v>2</v>
      </c>
      <c r="B3">
        <v>2</v>
      </c>
      <c r="C3">
        <v>2</v>
      </c>
      <c r="D3">
        <v>3</v>
      </c>
      <c r="E3" s="20">
        <f t="shared" si="0"/>
        <v>2.3333333333333335</v>
      </c>
    </row>
    <row r="4" spans="1:5" x14ac:dyDescent="0.3">
      <c r="A4">
        <v>3</v>
      </c>
      <c r="B4">
        <v>2</v>
      </c>
      <c r="C4">
        <v>2</v>
      </c>
      <c r="D4">
        <v>2</v>
      </c>
      <c r="E4" s="20">
        <f t="shared" si="0"/>
        <v>2</v>
      </c>
    </row>
    <row r="5" spans="1:5" x14ac:dyDescent="0.3">
      <c r="A5">
        <v>4</v>
      </c>
      <c r="B5" s="18">
        <v>3</v>
      </c>
      <c r="C5" s="18">
        <v>3</v>
      </c>
      <c r="D5" s="18">
        <v>2</v>
      </c>
      <c r="E5" s="20">
        <f t="shared" si="0"/>
        <v>2.6666666666666665</v>
      </c>
    </row>
    <row r="6" spans="1:5" x14ac:dyDescent="0.3">
      <c r="A6">
        <v>5</v>
      </c>
      <c r="B6" s="18">
        <v>2</v>
      </c>
      <c r="C6" s="18">
        <v>2</v>
      </c>
      <c r="D6" s="18">
        <v>2</v>
      </c>
      <c r="E6" s="20">
        <f t="shared" si="0"/>
        <v>2</v>
      </c>
    </row>
    <row r="7" spans="1:5" x14ac:dyDescent="0.3">
      <c r="A7">
        <v>6</v>
      </c>
      <c r="B7" s="18">
        <v>2</v>
      </c>
      <c r="C7" s="18">
        <v>2</v>
      </c>
      <c r="D7" s="18">
        <v>3</v>
      </c>
      <c r="E7" s="20">
        <f t="shared" si="0"/>
        <v>2.3333333333333335</v>
      </c>
    </row>
    <row r="8" spans="1:5" x14ac:dyDescent="0.3">
      <c r="A8">
        <v>7</v>
      </c>
      <c r="B8" s="18">
        <v>3</v>
      </c>
      <c r="C8" s="18">
        <v>4</v>
      </c>
      <c r="D8" s="18">
        <v>4</v>
      </c>
      <c r="E8" s="20">
        <f t="shared" si="0"/>
        <v>3.6666666666666665</v>
      </c>
    </row>
    <row r="9" spans="1:5" x14ac:dyDescent="0.3">
      <c r="A9">
        <v>8</v>
      </c>
      <c r="B9" s="18">
        <v>2</v>
      </c>
      <c r="C9" s="18">
        <v>3</v>
      </c>
      <c r="D9" s="18">
        <v>2</v>
      </c>
      <c r="E9" s="20">
        <f t="shared" si="0"/>
        <v>2.3333333333333335</v>
      </c>
    </row>
    <row r="10" spans="1:5" x14ac:dyDescent="0.3">
      <c r="A10">
        <v>9</v>
      </c>
      <c r="B10" s="18">
        <v>4</v>
      </c>
      <c r="C10" s="18">
        <v>3</v>
      </c>
      <c r="D10" s="18">
        <v>3</v>
      </c>
      <c r="E10" s="20">
        <f t="shared" si="0"/>
        <v>3.3333333333333335</v>
      </c>
    </row>
    <row r="11" spans="1:5" x14ac:dyDescent="0.3">
      <c r="A11">
        <v>10</v>
      </c>
      <c r="B11" s="18">
        <v>3</v>
      </c>
      <c r="C11" s="18">
        <v>2</v>
      </c>
      <c r="D11" s="18">
        <v>3</v>
      </c>
      <c r="E11" s="20">
        <f t="shared" si="0"/>
        <v>2.6666666666666665</v>
      </c>
    </row>
    <row r="12" spans="1:5" x14ac:dyDescent="0.3">
      <c r="A12">
        <v>11</v>
      </c>
      <c r="B12" s="18">
        <v>3</v>
      </c>
      <c r="C12" s="18">
        <v>2</v>
      </c>
      <c r="D12" s="18">
        <v>2</v>
      </c>
      <c r="E12" s="20">
        <f t="shared" si="0"/>
        <v>2.3333333333333335</v>
      </c>
    </row>
    <row r="13" spans="1:5" x14ac:dyDescent="0.3">
      <c r="A13">
        <v>12</v>
      </c>
      <c r="B13" s="18">
        <v>2</v>
      </c>
      <c r="C13" s="18">
        <v>2</v>
      </c>
      <c r="D13" s="18">
        <v>2</v>
      </c>
      <c r="E13" s="20">
        <f t="shared" si="0"/>
        <v>2</v>
      </c>
    </row>
    <row r="14" spans="1:5" x14ac:dyDescent="0.3">
      <c r="A14">
        <v>13</v>
      </c>
      <c r="B14" s="18">
        <v>4</v>
      </c>
      <c r="C14" s="18">
        <v>3</v>
      </c>
      <c r="D14" s="18">
        <v>3</v>
      </c>
      <c r="E14" s="20">
        <f t="shared" si="0"/>
        <v>3.3333333333333335</v>
      </c>
    </row>
    <row r="15" spans="1:5" x14ac:dyDescent="0.3">
      <c r="A15">
        <v>14</v>
      </c>
      <c r="B15" s="18">
        <v>2</v>
      </c>
      <c r="C15" s="18">
        <v>2</v>
      </c>
      <c r="D15" s="18">
        <v>2</v>
      </c>
      <c r="E15" s="20">
        <f t="shared" si="0"/>
        <v>2</v>
      </c>
    </row>
    <row r="16" spans="1:5" x14ac:dyDescent="0.3">
      <c r="A16">
        <v>15</v>
      </c>
      <c r="B16" s="18">
        <v>2</v>
      </c>
      <c r="C16" s="18">
        <v>2</v>
      </c>
      <c r="D16" s="18">
        <v>2</v>
      </c>
      <c r="E16" s="20">
        <f t="shared" si="0"/>
        <v>2</v>
      </c>
    </row>
    <row r="17" spans="1:5" x14ac:dyDescent="0.3">
      <c r="A17">
        <v>16</v>
      </c>
      <c r="B17" s="18">
        <v>2</v>
      </c>
      <c r="C17" s="18">
        <v>2</v>
      </c>
      <c r="D17" s="18">
        <v>2</v>
      </c>
      <c r="E17" s="20">
        <f t="shared" si="0"/>
        <v>2</v>
      </c>
    </row>
    <row r="18" spans="1:5" x14ac:dyDescent="0.3">
      <c r="A18">
        <v>17</v>
      </c>
      <c r="B18" s="18">
        <v>2</v>
      </c>
      <c r="C18" s="18">
        <v>2</v>
      </c>
      <c r="D18" s="18">
        <v>2</v>
      </c>
      <c r="E18" s="20">
        <f t="shared" si="0"/>
        <v>2</v>
      </c>
    </row>
    <row r="19" spans="1:5" x14ac:dyDescent="0.3">
      <c r="A19">
        <v>18</v>
      </c>
      <c r="B19" s="18">
        <v>4</v>
      </c>
      <c r="C19" s="18">
        <v>3</v>
      </c>
      <c r="D19" s="18">
        <v>3</v>
      </c>
      <c r="E19" s="20">
        <f t="shared" si="0"/>
        <v>3.3333333333333335</v>
      </c>
    </row>
    <row r="20" spans="1:5" x14ac:dyDescent="0.3">
      <c r="A20" t="s">
        <v>4</v>
      </c>
      <c r="B20">
        <f>SUM(B2:B19)</f>
        <v>46</v>
      </c>
      <c r="C20">
        <f t="shared" ref="C20:E20" si="1">SUM(C2:C19)</f>
        <v>43</v>
      </c>
      <c r="D20">
        <f t="shared" si="1"/>
        <v>44</v>
      </c>
      <c r="E20" s="20">
        <f t="shared" si="1"/>
        <v>44.333333333333336</v>
      </c>
    </row>
  </sheetData>
  <conditionalFormatting sqref="B2:D19">
    <cfRule type="cellIs" dxfId="17" priority="1" operator="greaterThanOrEqual">
      <formula>3</formula>
    </cfRule>
    <cfRule type="cellIs" dxfId="16" priority="2" operator="equal">
      <formula>1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342D0-348D-42F6-86CA-974E00C1EFD6}">
  <dimension ref="A1:E20"/>
  <sheetViews>
    <sheetView workbookViewId="0">
      <selection activeCell="H10" sqref="H10"/>
    </sheetView>
  </sheetViews>
  <sheetFormatPr defaultRowHeight="14.4" x14ac:dyDescent="0.3"/>
  <cols>
    <col min="2" max="4" width="11.44140625" bestFit="1" customWidth="1"/>
    <col min="5" max="5" width="11.5546875" bestFit="1" customWidth="1"/>
  </cols>
  <sheetData>
    <row r="1" spans="1:5" ht="21" x14ac:dyDescent="0.4">
      <c r="B1" s="5" t="s">
        <v>1</v>
      </c>
      <c r="C1" s="5" t="s">
        <v>2</v>
      </c>
      <c r="D1" s="5" t="s">
        <v>3</v>
      </c>
      <c r="E1" s="13" t="s">
        <v>8</v>
      </c>
    </row>
    <row r="2" spans="1:5" x14ac:dyDescent="0.3">
      <c r="A2">
        <v>1</v>
      </c>
      <c r="B2">
        <v>2</v>
      </c>
      <c r="C2">
        <v>2</v>
      </c>
      <c r="D2">
        <v>3</v>
      </c>
      <c r="E2" s="20">
        <f t="shared" ref="E2:E19" si="0">AVERAGE(B2:D2)</f>
        <v>2.3333333333333335</v>
      </c>
    </row>
    <row r="3" spans="1:5" x14ac:dyDescent="0.3">
      <c r="A3">
        <v>2</v>
      </c>
      <c r="B3">
        <v>2</v>
      </c>
      <c r="C3">
        <v>2</v>
      </c>
      <c r="D3">
        <v>2</v>
      </c>
      <c r="E3" s="20">
        <f t="shared" si="0"/>
        <v>2</v>
      </c>
    </row>
    <row r="4" spans="1:5" x14ac:dyDescent="0.3">
      <c r="A4">
        <v>3</v>
      </c>
      <c r="B4">
        <v>2</v>
      </c>
      <c r="C4">
        <v>1</v>
      </c>
      <c r="D4">
        <v>4</v>
      </c>
      <c r="E4" s="20">
        <f t="shared" si="0"/>
        <v>2.3333333333333335</v>
      </c>
    </row>
    <row r="5" spans="1:5" x14ac:dyDescent="0.3">
      <c r="A5">
        <v>4</v>
      </c>
      <c r="B5" s="18">
        <v>2</v>
      </c>
      <c r="C5" s="18">
        <v>2</v>
      </c>
      <c r="D5" s="18">
        <v>1</v>
      </c>
      <c r="E5" s="20">
        <f t="shared" si="0"/>
        <v>1.6666666666666667</v>
      </c>
    </row>
    <row r="6" spans="1:5" x14ac:dyDescent="0.3">
      <c r="A6">
        <v>5</v>
      </c>
      <c r="B6" s="18">
        <v>2</v>
      </c>
      <c r="C6" s="18">
        <v>2</v>
      </c>
      <c r="D6" s="18">
        <v>2</v>
      </c>
      <c r="E6" s="20">
        <f t="shared" si="0"/>
        <v>2</v>
      </c>
    </row>
    <row r="7" spans="1:5" x14ac:dyDescent="0.3">
      <c r="A7">
        <v>6</v>
      </c>
      <c r="B7" s="18">
        <v>4</v>
      </c>
      <c r="C7" s="18">
        <v>3</v>
      </c>
      <c r="D7" s="18">
        <v>1</v>
      </c>
      <c r="E7" s="20">
        <f t="shared" si="0"/>
        <v>2.6666666666666665</v>
      </c>
    </row>
    <row r="8" spans="1:5" x14ac:dyDescent="0.3">
      <c r="A8">
        <v>7</v>
      </c>
      <c r="B8" s="18">
        <v>5</v>
      </c>
      <c r="C8" s="18">
        <v>3</v>
      </c>
      <c r="D8" s="18">
        <v>3</v>
      </c>
      <c r="E8" s="20">
        <f t="shared" si="0"/>
        <v>3.6666666666666665</v>
      </c>
    </row>
    <row r="9" spans="1:5" x14ac:dyDescent="0.3">
      <c r="A9">
        <v>8</v>
      </c>
      <c r="B9" s="18">
        <v>3</v>
      </c>
      <c r="C9" s="18">
        <v>2</v>
      </c>
      <c r="D9" s="18">
        <v>2</v>
      </c>
      <c r="E9" s="20">
        <f t="shared" si="0"/>
        <v>2.3333333333333335</v>
      </c>
    </row>
    <row r="10" spans="1:5" x14ac:dyDescent="0.3">
      <c r="A10">
        <v>9</v>
      </c>
      <c r="B10" s="18">
        <v>4</v>
      </c>
      <c r="C10" s="18">
        <v>2</v>
      </c>
      <c r="D10" s="18">
        <v>3</v>
      </c>
      <c r="E10" s="20">
        <f t="shared" si="0"/>
        <v>3</v>
      </c>
    </row>
    <row r="11" spans="1:5" x14ac:dyDescent="0.3">
      <c r="A11">
        <v>10</v>
      </c>
      <c r="B11" s="18">
        <v>3</v>
      </c>
      <c r="C11" s="18">
        <v>4</v>
      </c>
      <c r="D11" s="18">
        <v>2</v>
      </c>
      <c r="E11" s="20">
        <f t="shared" si="0"/>
        <v>3</v>
      </c>
    </row>
    <row r="12" spans="1:5" x14ac:dyDescent="0.3">
      <c r="A12">
        <v>11</v>
      </c>
      <c r="B12" s="18">
        <v>3</v>
      </c>
      <c r="C12" s="18">
        <v>3</v>
      </c>
      <c r="D12" s="18">
        <v>2</v>
      </c>
      <c r="E12" s="20">
        <f t="shared" si="0"/>
        <v>2.6666666666666665</v>
      </c>
    </row>
    <row r="13" spans="1:5" x14ac:dyDescent="0.3">
      <c r="A13">
        <v>12</v>
      </c>
      <c r="B13" s="18">
        <v>3</v>
      </c>
      <c r="C13" s="18">
        <v>3</v>
      </c>
      <c r="D13" s="18">
        <v>3</v>
      </c>
      <c r="E13" s="20">
        <f t="shared" si="0"/>
        <v>3</v>
      </c>
    </row>
    <row r="14" spans="1:5" x14ac:dyDescent="0.3">
      <c r="A14">
        <v>13</v>
      </c>
      <c r="B14" s="18">
        <v>3</v>
      </c>
      <c r="C14" s="18">
        <v>3</v>
      </c>
      <c r="D14" s="18">
        <v>1</v>
      </c>
      <c r="E14" s="20">
        <f t="shared" si="0"/>
        <v>2.3333333333333335</v>
      </c>
    </row>
    <row r="15" spans="1:5" x14ac:dyDescent="0.3">
      <c r="A15">
        <v>14</v>
      </c>
      <c r="B15" s="18">
        <v>2</v>
      </c>
      <c r="C15" s="18">
        <v>2</v>
      </c>
      <c r="D15" s="18">
        <v>3</v>
      </c>
      <c r="E15" s="20">
        <f t="shared" si="0"/>
        <v>2.3333333333333335</v>
      </c>
    </row>
    <row r="16" spans="1:5" x14ac:dyDescent="0.3">
      <c r="A16">
        <v>15</v>
      </c>
      <c r="B16" s="18">
        <v>1</v>
      </c>
      <c r="C16" s="18">
        <v>2</v>
      </c>
      <c r="D16" s="18">
        <v>2</v>
      </c>
      <c r="E16" s="20">
        <f t="shared" si="0"/>
        <v>1.6666666666666667</v>
      </c>
    </row>
    <row r="17" spans="1:5" x14ac:dyDescent="0.3">
      <c r="A17">
        <v>16</v>
      </c>
      <c r="B17" s="18">
        <v>4</v>
      </c>
      <c r="C17" s="18">
        <v>2</v>
      </c>
      <c r="D17" s="18">
        <v>2</v>
      </c>
      <c r="E17" s="20">
        <f t="shared" si="0"/>
        <v>2.6666666666666665</v>
      </c>
    </row>
    <row r="18" spans="1:5" x14ac:dyDescent="0.3">
      <c r="A18">
        <v>17</v>
      </c>
      <c r="B18" s="18">
        <v>2</v>
      </c>
      <c r="C18" s="18">
        <v>1</v>
      </c>
      <c r="D18" s="18">
        <v>2</v>
      </c>
      <c r="E18" s="20">
        <f t="shared" si="0"/>
        <v>1.6666666666666667</v>
      </c>
    </row>
    <row r="19" spans="1:5" x14ac:dyDescent="0.3">
      <c r="A19">
        <v>18</v>
      </c>
      <c r="B19" s="18">
        <v>3</v>
      </c>
      <c r="C19" s="18">
        <v>3</v>
      </c>
      <c r="D19" s="18">
        <v>4</v>
      </c>
      <c r="E19" s="20">
        <f t="shared" si="0"/>
        <v>3.3333333333333335</v>
      </c>
    </row>
    <row r="20" spans="1:5" x14ac:dyDescent="0.3">
      <c r="A20" t="s">
        <v>4</v>
      </c>
      <c r="B20">
        <f>SUM(B2:B19)</f>
        <v>50</v>
      </c>
      <c r="C20">
        <f t="shared" ref="C20:E20" si="1">SUM(C2:C19)</f>
        <v>42</v>
      </c>
      <c r="D20">
        <f t="shared" si="1"/>
        <v>42</v>
      </c>
      <c r="E20" s="20">
        <f t="shared" si="1"/>
        <v>44.666666666666664</v>
      </c>
    </row>
  </sheetData>
  <conditionalFormatting sqref="B2:D19">
    <cfRule type="cellIs" dxfId="15" priority="1" operator="greaterThanOrEqual">
      <formula>3</formula>
    </cfRule>
    <cfRule type="cellIs" dxfId="14" priority="2" operator="equal">
      <formula>1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4CE99-D061-4A7F-9963-B5275D7FCC78}">
  <dimension ref="A1:E20"/>
  <sheetViews>
    <sheetView workbookViewId="0">
      <selection activeCell="E2" sqref="E2:E19"/>
    </sheetView>
  </sheetViews>
  <sheetFormatPr defaultRowHeight="14.4" x14ac:dyDescent="0.3"/>
  <cols>
    <col min="2" max="4" width="11.44140625" bestFit="1" customWidth="1"/>
    <col min="5" max="5" width="11.5546875" bestFit="1" customWidth="1"/>
  </cols>
  <sheetData>
    <row r="1" spans="1:5" ht="21" x14ac:dyDescent="0.4">
      <c r="B1" s="5" t="s">
        <v>1</v>
      </c>
      <c r="C1" s="5" t="s">
        <v>2</v>
      </c>
      <c r="D1" s="5" t="s">
        <v>3</v>
      </c>
      <c r="E1" s="13" t="s">
        <v>8</v>
      </c>
    </row>
    <row r="2" spans="1:5" x14ac:dyDescent="0.3">
      <c r="A2">
        <v>1</v>
      </c>
      <c r="B2">
        <v>2</v>
      </c>
      <c r="C2">
        <v>1</v>
      </c>
      <c r="D2">
        <v>3</v>
      </c>
      <c r="E2" s="20">
        <f t="shared" ref="E2:E19" si="0">AVERAGE(B2:D2)</f>
        <v>2</v>
      </c>
    </row>
    <row r="3" spans="1:5" x14ac:dyDescent="0.3">
      <c r="A3">
        <v>2</v>
      </c>
      <c r="B3">
        <v>2</v>
      </c>
      <c r="C3">
        <v>4</v>
      </c>
      <c r="D3">
        <v>3</v>
      </c>
      <c r="E3" s="20">
        <f t="shared" si="0"/>
        <v>3</v>
      </c>
    </row>
    <row r="4" spans="1:5" x14ac:dyDescent="0.3">
      <c r="A4">
        <v>3</v>
      </c>
      <c r="B4">
        <v>4</v>
      </c>
      <c r="C4">
        <v>4</v>
      </c>
      <c r="D4">
        <v>4</v>
      </c>
      <c r="E4" s="20">
        <f t="shared" si="0"/>
        <v>4</v>
      </c>
    </row>
    <row r="5" spans="1:5" x14ac:dyDescent="0.3">
      <c r="A5">
        <v>4</v>
      </c>
      <c r="B5" s="18">
        <v>2</v>
      </c>
      <c r="C5" s="18">
        <v>2</v>
      </c>
      <c r="D5" s="18">
        <v>2</v>
      </c>
      <c r="E5" s="20">
        <f t="shared" si="0"/>
        <v>2</v>
      </c>
    </row>
    <row r="6" spans="1:5" x14ac:dyDescent="0.3">
      <c r="A6">
        <v>5</v>
      </c>
      <c r="B6" s="18">
        <v>2</v>
      </c>
      <c r="C6" s="18">
        <v>1</v>
      </c>
      <c r="D6" s="18">
        <v>2</v>
      </c>
      <c r="E6" s="20">
        <f t="shared" si="0"/>
        <v>1.6666666666666667</v>
      </c>
    </row>
    <row r="7" spans="1:5" x14ac:dyDescent="0.3">
      <c r="A7">
        <v>6</v>
      </c>
      <c r="B7" s="18">
        <v>2</v>
      </c>
      <c r="C7" s="18">
        <v>2</v>
      </c>
      <c r="D7" s="18">
        <v>2</v>
      </c>
      <c r="E7" s="20">
        <f t="shared" si="0"/>
        <v>2</v>
      </c>
    </row>
    <row r="8" spans="1:5" x14ac:dyDescent="0.3">
      <c r="A8">
        <v>7</v>
      </c>
      <c r="B8" s="18">
        <v>6</v>
      </c>
      <c r="C8" s="18">
        <v>2</v>
      </c>
      <c r="D8" s="18">
        <v>4</v>
      </c>
      <c r="E8" s="20">
        <f t="shared" si="0"/>
        <v>4</v>
      </c>
    </row>
    <row r="9" spans="1:5" x14ac:dyDescent="0.3">
      <c r="A9">
        <v>8</v>
      </c>
      <c r="B9" s="18">
        <v>1</v>
      </c>
      <c r="C9" s="18">
        <v>2</v>
      </c>
      <c r="D9" s="18">
        <v>2</v>
      </c>
      <c r="E9" s="20">
        <f t="shared" si="0"/>
        <v>1.6666666666666667</v>
      </c>
    </row>
    <row r="10" spans="1:5" x14ac:dyDescent="0.3">
      <c r="A10">
        <v>9</v>
      </c>
      <c r="B10" s="18">
        <v>4</v>
      </c>
      <c r="C10" s="18">
        <v>2</v>
      </c>
      <c r="D10" s="18">
        <v>3</v>
      </c>
      <c r="E10" s="20">
        <f t="shared" si="0"/>
        <v>3</v>
      </c>
    </row>
    <row r="11" spans="1:5" x14ac:dyDescent="0.3">
      <c r="A11">
        <v>10</v>
      </c>
      <c r="B11" s="18">
        <v>2</v>
      </c>
      <c r="C11" s="18">
        <v>2</v>
      </c>
      <c r="D11" s="18">
        <v>2</v>
      </c>
      <c r="E11" s="20">
        <f t="shared" si="0"/>
        <v>2</v>
      </c>
    </row>
    <row r="12" spans="1:5" x14ac:dyDescent="0.3">
      <c r="A12">
        <v>11</v>
      </c>
      <c r="B12" s="18">
        <v>3</v>
      </c>
      <c r="C12" s="18">
        <v>3</v>
      </c>
      <c r="D12" s="18">
        <v>2</v>
      </c>
      <c r="E12" s="20">
        <f t="shared" si="0"/>
        <v>2.6666666666666665</v>
      </c>
    </row>
    <row r="13" spans="1:5" x14ac:dyDescent="0.3">
      <c r="A13">
        <v>12</v>
      </c>
      <c r="B13" s="18">
        <v>2</v>
      </c>
      <c r="C13" s="18">
        <v>4</v>
      </c>
      <c r="D13" s="18">
        <v>2</v>
      </c>
      <c r="E13" s="20">
        <f t="shared" si="0"/>
        <v>2.6666666666666665</v>
      </c>
    </row>
    <row r="14" spans="1:5" x14ac:dyDescent="0.3">
      <c r="A14">
        <v>13</v>
      </c>
      <c r="B14" s="18">
        <v>2</v>
      </c>
      <c r="C14" s="18">
        <v>2</v>
      </c>
      <c r="D14" s="18">
        <v>4</v>
      </c>
      <c r="E14" s="20">
        <f t="shared" si="0"/>
        <v>2.6666666666666665</v>
      </c>
    </row>
    <row r="15" spans="1:5" x14ac:dyDescent="0.3">
      <c r="A15">
        <v>14</v>
      </c>
      <c r="B15" s="18">
        <v>2</v>
      </c>
      <c r="C15" s="18">
        <v>2</v>
      </c>
      <c r="D15" s="18">
        <v>2</v>
      </c>
      <c r="E15" s="20">
        <f t="shared" si="0"/>
        <v>2</v>
      </c>
    </row>
    <row r="16" spans="1:5" x14ac:dyDescent="0.3">
      <c r="A16">
        <v>15</v>
      </c>
      <c r="B16" s="18">
        <v>2</v>
      </c>
      <c r="C16" s="18">
        <v>3</v>
      </c>
      <c r="D16" s="18">
        <v>2</v>
      </c>
      <c r="E16" s="20">
        <f t="shared" si="0"/>
        <v>2.3333333333333335</v>
      </c>
    </row>
    <row r="17" spans="1:5" x14ac:dyDescent="0.3">
      <c r="A17">
        <v>16</v>
      </c>
      <c r="B17" s="18">
        <v>3</v>
      </c>
      <c r="C17" s="18">
        <v>2</v>
      </c>
      <c r="D17" s="18">
        <v>2</v>
      </c>
      <c r="E17" s="20">
        <f t="shared" si="0"/>
        <v>2.3333333333333335</v>
      </c>
    </row>
    <row r="18" spans="1:5" x14ac:dyDescent="0.3">
      <c r="A18">
        <v>17</v>
      </c>
      <c r="B18" s="18">
        <v>2</v>
      </c>
      <c r="C18" s="18">
        <v>2</v>
      </c>
      <c r="D18" s="18">
        <v>2</v>
      </c>
      <c r="E18" s="20">
        <f t="shared" si="0"/>
        <v>2</v>
      </c>
    </row>
    <row r="19" spans="1:5" x14ac:dyDescent="0.3">
      <c r="A19">
        <v>18</v>
      </c>
      <c r="B19" s="18">
        <v>4</v>
      </c>
      <c r="C19" s="18">
        <v>3</v>
      </c>
      <c r="D19" s="18">
        <v>3</v>
      </c>
      <c r="E19" s="20">
        <f t="shared" si="0"/>
        <v>3.3333333333333335</v>
      </c>
    </row>
    <row r="20" spans="1:5" x14ac:dyDescent="0.3">
      <c r="A20" t="s">
        <v>4</v>
      </c>
      <c r="B20">
        <f t="shared" ref="B20:E20" si="1">SUM(B2:B19)</f>
        <v>47</v>
      </c>
      <c r="C20">
        <f t="shared" si="1"/>
        <v>43</v>
      </c>
      <c r="D20">
        <f t="shared" si="1"/>
        <v>46</v>
      </c>
      <c r="E20">
        <f t="shared" si="1"/>
        <v>45.333333333333343</v>
      </c>
    </row>
  </sheetData>
  <conditionalFormatting sqref="B2:D19">
    <cfRule type="cellIs" dxfId="13" priority="1" operator="greaterThanOrEqual">
      <formula>3</formula>
    </cfRule>
    <cfRule type="cellIs" dxfId="12" priority="2" operator="equal">
      <formula>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9E327-407C-44A7-91A9-ED13115B6CF9}">
  <dimension ref="A1:L20"/>
  <sheetViews>
    <sheetView workbookViewId="0">
      <selection activeCell="L20" sqref="L20"/>
    </sheetView>
  </sheetViews>
  <sheetFormatPr defaultRowHeight="14.4" x14ac:dyDescent="0.3"/>
  <cols>
    <col min="2" max="2" width="11.44140625" bestFit="1" customWidth="1"/>
    <col min="3" max="3" width="12" bestFit="1" customWidth="1"/>
    <col min="4" max="4" width="11.44140625" bestFit="1" customWidth="1"/>
    <col min="5" max="5" width="11.44140625" customWidth="1"/>
    <col min="6" max="6" width="11.44140625" bestFit="1" customWidth="1"/>
    <col min="7" max="7" width="11.44140625" customWidth="1"/>
    <col min="8" max="8" width="11.44140625" bestFit="1" customWidth="1"/>
    <col min="9" max="9" width="11.44140625" customWidth="1"/>
    <col min="10" max="10" width="11.44140625" bestFit="1" customWidth="1"/>
    <col min="11" max="11" width="11.44140625" customWidth="1"/>
    <col min="12" max="12" width="12.88671875" bestFit="1" customWidth="1"/>
  </cols>
  <sheetData>
    <row r="1" spans="1:12" ht="21" x14ac:dyDescent="0.4">
      <c r="B1" s="5" t="s">
        <v>1</v>
      </c>
      <c r="C1" s="15" t="s">
        <v>33</v>
      </c>
      <c r="D1" s="5" t="s">
        <v>2</v>
      </c>
      <c r="E1" s="15" t="s">
        <v>34</v>
      </c>
      <c r="F1" s="5" t="s">
        <v>3</v>
      </c>
      <c r="G1" s="15" t="s">
        <v>36</v>
      </c>
      <c r="H1" s="5" t="s">
        <v>5</v>
      </c>
      <c r="I1" s="15" t="s">
        <v>37</v>
      </c>
      <c r="J1" s="5" t="s">
        <v>6</v>
      </c>
      <c r="K1" s="15" t="s">
        <v>38</v>
      </c>
      <c r="L1" s="15" t="s">
        <v>35</v>
      </c>
    </row>
    <row r="2" spans="1:12" x14ac:dyDescent="0.3">
      <c r="A2">
        <v>1</v>
      </c>
      <c r="B2">
        <f>SUM('Justin Seymour'!B2+'Danny Olejnik'!B2+'Pat Sheridan'!B2+'Randy Rice'!B2+'Brian Coscina'!B2+'Highlighter Novicki'!B2+'Robert Boisvert'!B2+'Anna Wallace'!B2+'Jonah Hurley'!B2+'Matt Liles'!B2+'Dylan Koerner'!B2+'Chris Sobers'!B2+'Justin Pelletier'!B2+'Mandy Ranslow'!B2)</f>
        <v>29</v>
      </c>
      <c r="C2" s="16">
        <f>B2/14</f>
        <v>2.0714285714285716</v>
      </c>
      <c r="D2">
        <f>SUM('Justin Seymour'!C2+'Danny Olejnik'!C2+'Pat Sheridan'!C2+'Randy Rice'!C2+'Brian Coscina'!C2+'Highlighter Novicki'!C2+'Robert Boisvert'!C2+'Anna Wallace'!C2+'Jonah Hurley'!C2+'Matt Liles'!C2+'Dylan Koerner'!C2+'Chris Sobers'!C2+'Mandy Ranslow'!C2+'Justin Pelletier'!C2)</f>
        <v>30</v>
      </c>
      <c r="E2" s="16">
        <f>D2/14</f>
        <v>2.1428571428571428</v>
      </c>
      <c r="F2">
        <f>SUM('Justin Seymour'!D2+'Danny Olejnik'!D2+'Pat Sheridan'!D2+'Randy Rice'!D2+'Brian Coscina'!D2+'Highlighter Novicki'!D2+'Robert Boisvert'!D2+'Anna Wallace'!D2+'Jonah Hurley'!D2+'Matt Liles'!D2+'Dylan Koerner'!D2+'Chris Sobers'!D2+'Justin Pelletier'!D2+'Mandy Ranslow'!D2)</f>
        <v>30</v>
      </c>
      <c r="G2" s="16">
        <f>F2/14</f>
        <v>2.1428571428571428</v>
      </c>
      <c r="H2">
        <f>SUM('Justin Seymour'!E2+'Danny Olejnik'!E2+'Pat Sheridan'!E2+'Randy Rice'!E2+'Brian Coscina'!E2+'Highlighter Novicki'!E2+'Robert Boisvert'!E2+'Anna Wallace'!E2+'Jonah Hurley'!E2+'Matt Liles'!E2+'Dylan Koerner'!E2+'Chris Sobers'!E2+'Justin Pelletier'!E2+'Mandy Ranslow'!E2)</f>
        <v>30</v>
      </c>
      <c r="I2" s="16">
        <f>H2/14</f>
        <v>2.1428571428571428</v>
      </c>
      <c r="J2">
        <f>SUM('Justin Seymour'!F2+'Danny Olejnik'!F2+'Pat Sheridan'!F2+'Randy Rice'!F2+'Brian Coscina'!F2+'Highlighter Novicki'!F2+'Robert Boisvert'!F2+'Anna Wallace'!F2+'Jonah Hurley'!F2+'Matt Liles'!F2+'Dylan Koerner'!F2+'Chris Sobers'!F2+'Mandy Ranslow'!F2+'Justin Pelletier'!F2)</f>
        <v>28</v>
      </c>
      <c r="K2" s="16">
        <f>J2/14</f>
        <v>2</v>
      </c>
      <c r="L2" s="16">
        <f>(B2+D2+F2+H2+J2)/70</f>
        <v>2.1</v>
      </c>
    </row>
    <row r="3" spans="1:12" x14ac:dyDescent="0.3">
      <c r="A3">
        <v>2</v>
      </c>
      <c r="B3">
        <f>SUM('Justin Seymour'!B3+'Danny Olejnik'!B3+'Pat Sheridan'!B3+'Randy Rice'!B3+'Brian Coscina'!B3+'Highlighter Novicki'!B3+'Robert Boisvert'!B3+'Anna Wallace'!B3+'Jonah Hurley'!B3+'Matt Liles'!B3+'Dylan Koerner'!B3+'Chris Sobers'!B3+'Justin Pelletier'!B3+'Mandy Ranslow'!B3)</f>
        <v>28</v>
      </c>
      <c r="C3" s="16">
        <f t="shared" ref="C3:C20" si="0">B3/14</f>
        <v>2</v>
      </c>
      <c r="D3">
        <f>SUM('Justin Seymour'!C3+'Danny Olejnik'!C3+'Pat Sheridan'!C3+'Randy Rice'!C3+'Brian Coscina'!C3+'Highlighter Novicki'!C3+'Robert Boisvert'!C3+'Anna Wallace'!C3+'Jonah Hurley'!C3+'Matt Liles'!C3+'Dylan Koerner'!C3+'Chris Sobers'!C3+'Mandy Ranslow'!C3+'Justin Pelletier'!C3)</f>
        <v>30</v>
      </c>
      <c r="E3" s="16">
        <f t="shared" ref="E3:E19" si="1">D3/14</f>
        <v>2.1428571428571428</v>
      </c>
      <c r="F3">
        <f>SUM('Justin Seymour'!D3+'Danny Olejnik'!D3+'Pat Sheridan'!D3+'Randy Rice'!D3+'Brian Coscina'!D3+'Highlighter Novicki'!D3+'Robert Boisvert'!D3+'Anna Wallace'!D3+'Jonah Hurley'!D3+'Matt Liles'!D3+'Dylan Koerner'!D3+'Chris Sobers'!D3+'Justin Pelletier'!D3+'Mandy Ranslow'!D3)</f>
        <v>29</v>
      </c>
      <c r="G3" s="16">
        <f t="shared" ref="G3:G19" si="2">F3/14</f>
        <v>2.0714285714285716</v>
      </c>
      <c r="H3">
        <f>SUM('Justin Seymour'!E3+'Danny Olejnik'!E3+'Pat Sheridan'!E3+'Randy Rice'!E3+'Brian Coscina'!E3+'Highlighter Novicki'!E3+'Robert Boisvert'!E3+'Anna Wallace'!E3+'Jonah Hurley'!E3+'Matt Liles'!E3+'Dylan Koerner'!E3+'Chris Sobers'!E3+'Justin Pelletier'!E3+'Mandy Ranslow'!E3)</f>
        <v>29</v>
      </c>
      <c r="I3" s="16">
        <f t="shared" ref="I3:I19" si="3">H3/14</f>
        <v>2.0714285714285716</v>
      </c>
      <c r="J3">
        <f>SUM('Justin Seymour'!F3+'Danny Olejnik'!F3+'Pat Sheridan'!F3+'Randy Rice'!F3+'Brian Coscina'!F3+'Highlighter Novicki'!F3+'Robert Boisvert'!F3+'Anna Wallace'!F3+'Jonah Hurley'!F3+'Matt Liles'!F3+'Dylan Koerner'!F3+'Chris Sobers'!F3+'Mandy Ranslow'!F3+'Justin Pelletier'!F3)</f>
        <v>30</v>
      </c>
      <c r="K3" s="16">
        <f t="shared" ref="K3:K19" si="4">J3/14</f>
        <v>2.1428571428571428</v>
      </c>
      <c r="L3" s="16">
        <f t="shared" ref="L3:L19" si="5">(B3+D3+F3+H3+J3)/70</f>
        <v>2.0857142857142859</v>
      </c>
    </row>
    <row r="4" spans="1:12" x14ac:dyDescent="0.3">
      <c r="A4">
        <v>3</v>
      </c>
      <c r="B4">
        <f>SUM('Justin Seymour'!B4+'Danny Olejnik'!B4+'Pat Sheridan'!B4+'Randy Rice'!B4+'Brian Coscina'!B4+'Highlighter Novicki'!B4+'Robert Boisvert'!B4+'Anna Wallace'!B4+'Jonah Hurley'!B4+'Matt Liles'!B4+'Dylan Koerner'!B4+'Chris Sobers'!B4+'Justin Pelletier'!B4+'Mandy Ranslow'!B4)</f>
        <v>29</v>
      </c>
      <c r="C4" s="16">
        <f t="shared" si="0"/>
        <v>2.0714285714285716</v>
      </c>
      <c r="D4">
        <f>SUM('Justin Seymour'!C4+'Danny Olejnik'!C4+'Pat Sheridan'!C4+'Randy Rice'!C4+'Brian Coscina'!C4+'Highlighter Novicki'!C4+'Robert Boisvert'!C4+'Anna Wallace'!C4+'Jonah Hurley'!C4+'Matt Liles'!C4+'Dylan Koerner'!C4+'Chris Sobers'!C4+'Mandy Ranslow'!C4+'Justin Pelletier'!C4)</f>
        <v>29</v>
      </c>
      <c r="E4" s="16">
        <f t="shared" si="1"/>
        <v>2.0714285714285716</v>
      </c>
      <c r="F4">
        <f>SUM('Justin Seymour'!D4+'Danny Olejnik'!D4+'Pat Sheridan'!D4+'Randy Rice'!D4+'Brian Coscina'!D4+'Highlighter Novicki'!D4+'Robert Boisvert'!D4+'Anna Wallace'!D4+'Jonah Hurley'!D4+'Matt Liles'!D4+'Dylan Koerner'!D4+'Chris Sobers'!D4+'Justin Pelletier'!D4+'Mandy Ranslow'!D4)</f>
        <v>30</v>
      </c>
      <c r="G4" s="16">
        <f t="shared" si="2"/>
        <v>2.1428571428571428</v>
      </c>
      <c r="H4">
        <f>SUM('Justin Seymour'!E4+'Danny Olejnik'!E4+'Pat Sheridan'!E4+'Randy Rice'!E4+'Brian Coscina'!E4+'Highlighter Novicki'!E4+'Robert Boisvert'!E4+'Anna Wallace'!E4+'Jonah Hurley'!E4+'Matt Liles'!E4+'Dylan Koerner'!E4+'Chris Sobers'!E4+'Justin Pelletier'!E4+'Mandy Ranslow'!E4)</f>
        <v>31</v>
      </c>
      <c r="I4" s="16">
        <f t="shared" si="3"/>
        <v>2.2142857142857144</v>
      </c>
      <c r="J4">
        <f>SUM('Justin Seymour'!F4+'Danny Olejnik'!F4+'Pat Sheridan'!F4+'Randy Rice'!F4+'Brian Coscina'!F4+'Highlighter Novicki'!F4+'Robert Boisvert'!F4+'Anna Wallace'!F4+'Jonah Hurley'!F4+'Matt Liles'!F4+'Dylan Koerner'!F4+'Chris Sobers'!F4+'Mandy Ranslow'!F4+'Justin Pelletier'!F4)</f>
        <v>29</v>
      </c>
      <c r="K4" s="16">
        <f t="shared" si="4"/>
        <v>2.0714285714285716</v>
      </c>
      <c r="L4" s="16">
        <f t="shared" si="5"/>
        <v>2.1142857142857143</v>
      </c>
    </row>
    <row r="5" spans="1:12" x14ac:dyDescent="0.3">
      <c r="A5">
        <v>4</v>
      </c>
      <c r="B5">
        <f>SUM('Justin Seymour'!B5+'Danny Olejnik'!B5+'Pat Sheridan'!B5+'Randy Rice'!B5+'Brian Coscina'!B5+'Highlighter Novicki'!B5+'Robert Boisvert'!B5+'Anna Wallace'!B5+'Jonah Hurley'!B5+'Matt Liles'!B5+'Dylan Koerner'!B5+'Chris Sobers'!B5+'Justin Pelletier'!B5+'Mandy Ranslow'!B5)</f>
        <v>29</v>
      </c>
      <c r="C5" s="16">
        <f t="shared" si="0"/>
        <v>2.0714285714285716</v>
      </c>
      <c r="D5">
        <f>SUM('Justin Seymour'!C5+'Danny Olejnik'!C5+'Pat Sheridan'!C5+'Randy Rice'!C5+'Brian Coscina'!C5+'Highlighter Novicki'!C5+'Robert Boisvert'!C5+'Anna Wallace'!C5+'Jonah Hurley'!C5+'Matt Liles'!C5+'Dylan Koerner'!C5+'Chris Sobers'!C5+'Mandy Ranslow'!C5+'Justin Pelletier'!C5)</f>
        <v>32</v>
      </c>
      <c r="E5" s="16">
        <f t="shared" si="1"/>
        <v>2.2857142857142856</v>
      </c>
      <c r="F5">
        <f>SUM('Justin Seymour'!D5+'Danny Olejnik'!D5+'Pat Sheridan'!D5+'Randy Rice'!D5+'Brian Coscina'!D5+'Highlighter Novicki'!D5+'Robert Boisvert'!D5+'Anna Wallace'!D5+'Jonah Hurley'!D5+'Matt Liles'!D5+'Dylan Koerner'!D5+'Chris Sobers'!D5+'Justin Pelletier'!D5+'Mandy Ranslow'!D5)</f>
        <v>28</v>
      </c>
      <c r="G5" s="16">
        <f t="shared" si="2"/>
        <v>2</v>
      </c>
      <c r="H5">
        <f>SUM('Justin Seymour'!E5+'Danny Olejnik'!E5+'Pat Sheridan'!E5+'Randy Rice'!E5+'Brian Coscina'!E5+'Highlighter Novicki'!E5+'Robert Boisvert'!E5+'Anna Wallace'!E5+'Jonah Hurley'!E5+'Matt Liles'!E5+'Dylan Koerner'!E5+'Chris Sobers'!E5+'Justin Pelletier'!E5+'Mandy Ranslow'!E5)</f>
        <v>28</v>
      </c>
      <c r="I5" s="16">
        <f t="shared" si="3"/>
        <v>2</v>
      </c>
      <c r="J5">
        <f>SUM('Justin Seymour'!F5+'Danny Olejnik'!F5+'Pat Sheridan'!F5+'Randy Rice'!F5+'Brian Coscina'!F5+'Highlighter Novicki'!F5+'Robert Boisvert'!F5+'Anna Wallace'!F5+'Jonah Hurley'!F5+'Matt Liles'!F5+'Dylan Koerner'!F5+'Chris Sobers'!F5+'Mandy Ranslow'!F5+'Justin Pelletier'!F5)</f>
        <v>29</v>
      </c>
      <c r="K5" s="16">
        <f t="shared" si="4"/>
        <v>2.0714285714285716</v>
      </c>
      <c r="L5" s="16">
        <f t="shared" si="5"/>
        <v>2.0857142857142859</v>
      </c>
    </row>
    <row r="6" spans="1:12" x14ac:dyDescent="0.3">
      <c r="A6">
        <v>5</v>
      </c>
      <c r="B6">
        <f>SUM('Justin Seymour'!B6+'Danny Olejnik'!B6+'Pat Sheridan'!B6+'Randy Rice'!B6+'Brian Coscina'!B6+'Highlighter Novicki'!B6+'Robert Boisvert'!B6+'Anna Wallace'!B6+'Jonah Hurley'!B6+'Matt Liles'!B6+'Dylan Koerner'!B6+'Chris Sobers'!B6+'Justin Pelletier'!B6+'Mandy Ranslow'!B6)</f>
        <v>31</v>
      </c>
      <c r="C6" s="16">
        <f t="shared" si="0"/>
        <v>2.2142857142857144</v>
      </c>
      <c r="D6">
        <f>SUM('Justin Seymour'!C6+'Danny Olejnik'!C6+'Pat Sheridan'!C6+'Randy Rice'!C6+'Brian Coscina'!C6+'Highlighter Novicki'!C6+'Robert Boisvert'!C6+'Anna Wallace'!C6+'Jonah Hurley'!C6+'Matt Liles'!C6+'Dylan Koerner'!C6+'Chris Sobers'!C6+'Mandy Ranslow'!C6+'Justin Pelletier'!C6)</f>
        <v>29</v>
      </c>
      <c r="E6" s="16">
        <f t="shared" si="1"/>
        <v>2.0714285714285716</v>
      </c>
      <c r="F6">
        <f>SUM('Justin Seymour'!D6+'Danny Olejnik'!D6+'Pat Sheridan'!D6+'Randy Rice'!D6+'Brian Coscina'!D6+'Highlighter Novicki'!D6+'Robert Boisvert'!D6+'Anna Wallace'!D6+'Jonah Hurley'!D6+'Matt Liles'!D6+'Dylan Koerner'!D6+'Chris Sobers'!D6+'Justin Pelletier'!D6+'Mandy Ranslow'!D6)</f>
        <v>27</v>
      </c>
      <c r="G6" s="16">
        <f t="shared" si="2"/>
        <v>1.9285714285714286</v>
      </c>
      <c r="H6">
        <f>SUM('Justin Seymour'!E6+'Danny Olejnik'!E6+'Pat Sheridan'!E6+'Randy Rice'!E6+'Brian Coscina'!E6+'Highlighter Novicki'!E6+'Robert Boisvert'!E6+'Anna Wallace'!E6+'Jonah Hurley'!E6+'Matt Liles'!E6+'Dylan Koerner'!E6+'Chris Sobers'!E6+'Justin Pelletier'!E6+'Mandy Ranslow'!E6)</f>
        <v>30</v>
      </c>
      <c r="I6" s="16">
        <f t="shared" si="3"/>
        <v>2.1428571428571428</v>
      </c>
      <c r="J6">
        <f>SUM('Justin Seymour'!F6+'Danny Olejnik'!F6+'Pat Sheridan'!F6+'Randy Rice'!F6+'Brian Coscina'!F6+'Highlighter Novicki'!F6+'Robert Boisvert'!F6+'Anna Wallace'!F6+'Jonah Hurley'!F6+'Matt Liles'!F6+'Dylan Koerner'!F6+'Chris Sobers'!F6+'Mandy Ranslow'!F6+'Justin Pelletier'!F6)</f>
        <v>29</v>
      </c>
      <c r="K6" s="16">
        <f t="shared" si="4"/>
        <v>2.0714285714285716</v>
      </c>
      <c r="L6" s="16">
        <f t="shared" si="5"/>
        <v>2.0857142857142859</v>
      </c>
    </row>
    <row r="7" spans="1:12" x14ac:dyDescent="0.3">
      <c r="A7">
        <v>6</v>
      </c>
      <c r="B7">
        <f>SUM('Justin Seymour'!B7+'Danny Olejnik'!B7+'Pat Sheridan'!B7+'Randy Rice'!B7+'Brian Coscina'!B7+'Highlighter Novicki'!B7+'Robert Boisvert'!B7+'Anna Wallace'!B7+'Jonah Hurley'!B7+'Matt Liles'!B7+'Dylan Koerner'!B7+'Chris Sobers'!B7+'Justin Pelletier'!B7+'Mandy Ranslow'!B7)</f>
        <v>29</v>
      </c>
      <c r="C7" s="16">
        <f t="shared" si="0"/>
        <v>2.0714285714285716</v>
      </c>
      <c r="D7">
        <f>SUM('Justin Seymour'!C7+'Danny Olejnik'!C7+'Pat Sheridan'!C7+'Randy Rice'!C7+'Brian Coscina'!C7+'Highlighter Novicki'!C7+'Robert Boisvert'!C7+'Anna Wallace'!C7+'Jonah Hurley'!C7+'Matt Liles'!C7+'Dylan Koerner'!C7+'Chris Sobers'!C7+'Mandy Ranslow'!C7+'Justin Pelletier'!C7)</f>
        <v>32</v>
      </c>
      <c r="E7" s="16">
        <f t="shared" si="1"/>
        <v>2.2857142857142856</v>
      </c>
      <c r="F7">
        <f>SUM('Justin Seymour'!D7+'Danny Olejnik'!D7+'Pat Sheridan'!D7+'Randy Rice'!D7+'Brian Coscina'!D7+'Highlighter Novicki'!D7+'Robert Boisvert'!D7+'Anna Wallace'!D7+'Jonah Hurley'!D7+'Matt Liles'!D7+'Dylan Koerner'!D7+'Chris Sobers'!D7+'Justin Pelletier'!D7+'Mandy Ranslow'!D7)</f>
        <v>32</v>
      </c>
      <c r="G7" s="16">
        <f t="shared" si="2"/>
        <v>2.2857142857142856</v>
      </c>
      <c r="H7">
        <f>SUM('Justin Seymour'!E7+'Danny Olejnik'!E7+'Pat Sheridan'!E7+'Randy Rice'!E7+'Brian Coscina'!E7+'Highlighter Novicki'!E7+'Robert Boisvert'!E7+'Anna Wallace'!E7+'Jonah Hurley'!E7+'Matt Liles'!E7+'Dylan Koerner'!E7+'Chris Sobers'!E7+'Justin Pelletier'!E7+'Mandy Ranslow'!E7)</f>
        <v>34</v>
      </c>
      <c r="I7" s="16">
        <f t="shared" si="3"/>
        <v>2.4285714285714284</v>
      </c>
      <c r="J7">
        <f>SUM('Justin Seymour'!F7+'Danny Olejnik'!F7+'Pat Sheridan'!F7+'Randy Rice'!F7+'Brian Coscina'!F7+'Highlighter Novicki'!F7+'Robert Boisvert'!F7+'Anna Wallace'!F7+'Jonah Hurley'!F7+'Matt Liles'!F7+'Dylan Koerner'!F7+'Chris Sobers'!F7+'Mandy Ranslow'!F7+'Justin Pelletier'!F7)</f>
        <v>34</v>
      </c>
      <c r="K7" s="16">
        <f t="shared" si="4"/>
        <v>2.4285714285714284</v>
      </c>
      <c r="L7" s="16">
        <f t="shared" si="5"/>
        <v>2.2999999999999998</v>
      </c>
    </row>
    <row r="8" spans="1:12" x14ac:dyDescent="0.3">
      <c r="A8">
        <v>7</v>
      </c>
      <c r="B8">
        <f>SUM('Justin Seymour'!B8+'Danny Olejnik'!B8+'Pat Sheridan'!B8+'Randy Rice'!B8+'Brian Coscina'!B8+'Highlighter Novicki'!B8+'Robert Boisvert'!B8+'Anna Wallace'!B8+'Jonah Hurley'!B8+'Matt Liles'!B8+'Dylan Koerner'!B8+'Chris Sobers'!B8+'Justin Pelletier'!B8+'Mandy Ranslow'!B8)</f>
        <v>49</v>
      </c>
      <c r="C8" s="16">
        <f t="shared" si="0"/>
        <v>3.5</v>
      </c>
      <c r="D8">
        <f>SUM('Justin Seymour'!C8+'Danny Olejnik'!C8+'Pat Sheridan'!C8+'Randy Rice'!C8+'Brian Coscina'!C8+'Highlighter Novicki'!C8+'Robert Boisvert'!C8+'Anna Wallace'!C8+'Jonah Hurley'!C8+'Matt Liles'!C8+'Dylan Koerner'!C8+'Chris Sobers'!C8+'Mandy Ranslow'!C8+'Justin Pelletier'!C8)</f>
        <v>46</v>
      </c>
      <c r="E8" s="16">
        <f t="shared" si="1"/>
        <v>3.2857142857142856</v>
      </c>
      <c r="F8">
        <f>SUM('Justin Seymour'!D8+'Danny Olejnik'!D8+'Pat Sheridan'!D8+'Randy Rice'!D8+'Brian Coscina'!D8+'Highlighter Novicki'!D8+'Robert Boisvert'!D8+'Anna Wallace'!D8+'Jonah Hurley'!D8+'Matt Liles'!D8+'Dylan Koerner'!D8+'Chris Sobers'!D8+'Justin Pelletier'!D8+'Mandy Ranslow'!D8)</f>
        <v>50</v>
      </c>
      <c r="G8" s="16">
        <f t="shared" si="2"/>
        <v>3.5714285714285716</v>
      </c>
      <c r="H8">
        <f>SUM('Justin Seymour'!E8+'Danny Olejnik'!E8+'Pat Sheridan'!E8+'Randy Rice'!E8+'Brian Coscina'!E8+'Highlighter Novicki'!E8+'Robert Boisvert'!E8+'Anna Wallace'!E8+'Jonah Hurley'!E8+'Matt Liles'!E8+'Dylan Koerner'!E8+'Chris Sobers'!E8+'Justin Pelletier'!E8+'Mandy Ranslow'!E8)</f>
        <v>44</v>
      </c>
      <c r="I8" s="16">
        <f t="shared" si="3"/>
        <v>3.1428571428571428</v>
      </c>
      <c r="J8">
        <f>SUM('Justin Seymour'!F8+'Danny Olejnik'!F8+'Pat Sheridan'!F8+'Randy Rice'!F8+'Brian Coscina'!F8+'Highlighter Novicki'!F8+'Robert Boisvert'!F8+'Anna Wallace'!F8+'Jonah Hurley'!F8+'Matt Liles'!F8+'Dylan Koerner'!F8+'Chris Sobers'!F8+'Mandy Ranslow'!F8+'Justin Pelletier'!F8)</f>
        <v>43</v>
      </c>
      <c r="K8" s="16">
        <f t="shared" si="4"/>
        <v>3.0714285714285716</v>
      </c>
      <c r="L8" s="16">
        <f t="shared" si="5"/>
        <v>3.3142857142857145</v>
      </c>
    </row>
    <row r="9" spans="1:12" x14ac:dyDescent="0.3">
      <c r="A9">
        <v>8</v>
      </c>
      <c r="B9">
        <f>SUM('Justin Seymour'!B9+'Danny Olejnik'!B9+'Pat Sheridan'!B9+'Randy Rice'!B9+'Brian Coscina'!B9+'Highlighter Novicki'!B9+'Robert Boisvert'!B9+'Anna Wallace'!B9+'Jonah Hurley'!B9+'Matt Liles'!B9+'Dylan Koerner'!B9+'Chris Sobers'!B9+'Justin Pelletier'!B9+'Mandy Ranslow'!B9)</f>
        <v>27</v>
      </c>
      <c r="C9" s="16">
        <f t="shared" si="0"/>
        <v>1.9285714285714286</v>
      </c>
      <c r="D9">
        <f>SUM('Justin Seymour'!C9+'Danny Olejnik'!C9+'Pat Sheridan'!C9+'Randy Rice'!C9+'Brian Coscina'!C9+'Highlighter Novicki'!C9+'Robert Boisvert'!C9+'Anna Wallace'!C9+'Jonah Hurley'!C9+'Matt Liles'!C9+'Dylan Koerner'!C9+'Chris Sobers'!C9+'Mandy Ranslow'!C9+'Justin Pelletier'!C9)</f>
        <v>26</v>
      </c>
      <c r="E9" s="16">
        <f t="shared" si="1"/>
        <v>1.8571428571428572</v>
      </c>
      <c r="F9">
        <f>SUM('Justin Seymour'!D9+'Danny Olejnik'!D9+'Pat Sheridan'!D9+'Randy Rice'!D9+'Brian Coscina'!D9+'Highlighter Novicki'!D9+'Robert Boisvert'!D9+'Anna Wallace'!D9+'Jonah Hurley'!D9+'Matt Liles'!D9+'Dylan Koerner'!D9+'Chris Sobers'!D9+'Justin Pelletier'!D9+'Mandy Ranslow'!D9)</f>
        <v>27</v>
      </c>
      <c r="G9" s="16">
        <f t="shared" si="2"/>
        <v>1.9285714285714286</v>
      </c>
      <c r="H9">
        <f>SUM('Justin Seymour'!E9+'Danny Olejnik'!E9+'Pat Sheridan'!E9+'Randy Rice'!E9+'Brian Coscina'!E9+'Highlighter Novicki'!E9+'Robert Boisvert'!E9+'Anna Wallace'!E9+'Jonah Hurley'!E9+'Matt Liles'!E9+'Dylan Koerner'!E9+'Chris Sobers'!E9+'Justin Pelletier'!E9+'Mandy Ranslow'!E9)</f>
        <v>25</v>
      </c>
      <c r="I9" s="16">
        <f t="shared" si="3"/>
        <v>1.7857142857142858</v>
      </c>
      <c r="J9">
        <f>SUM('Justin Seymour'!F9+'Danny Olejnik'!F9+'Pat Sheridan'!F9+'Randy Rice'!F9+'Brian Coscina'!F9+'Highlighter Novicki'!F9+'Robert Boisvert'!F9+'Anna Wallace'!F9+'Jonah Hurley'!F9+'Matt Liles'!F9+'Dylan Koerner'!F9+'Chris Sobers'!F9+'Mandy Ranslow'!F9+'Justin Pelletier'!F9)</f>
        <v>36</v>
      </c>
      <c r="K9" s="16">
        <f t="shared" si="4"/>
        <v>2.5714285714285716</v>
      </c>
      <c r="L9" s="16">
        <f t="shared" si="5"/>
        <v>2.0142857142857142</v>
      </c>
    </row>
    <row r="10" spans="1:12" x14ac:dyDescent="0.3">
      <c r="A10">
        <v>9</v>
      </c>
      <c r="B10">
        <f>SUM('Justin Seymour'!B10+'Danny Olejnik'!B10+'Pat Sheridan'!B10+'Randy Rice'!B10+'Brian Coscina'!B10+'Highlighter Novicki'!B10+'Robert Boisvert'!B10+'Anna Wallace'!B10+'Jonah Hurley'!B10+'Matt Liles'!B10+'Dylan Koerner'!B10+'Chris Sobers'!B10+'Justin Pelletier'!B10+'Mandy Ranslow'!B10)</f>
        <v>45</v>
      </c>
      <c r="C10" s="16">
        <f t="shared" si="0"/>
        <v>3.2142857142857144</v>
      </c>
      <c r="D10">
        <f>SUM('Justin Seymour'!C10+'Danny Olejnik'!C10+'Pat Sheridan'!C10+'Randy Rice'!C10+'Brian Coscina'!C10+'Highlighter Novicki'!C10+'Robert Boisvert'!C10+'Anna Wallace'!C10+'Jonah Hurley'!C10+'Matt Liles'!C10+'Dylan Koerner'!C10+'Chris Sobers'!C10+'Mandy Ranslow'!C10+'Justin Pelletier'!C10)</f>
        <v>43</v>
      </c>
      <c r="E10" s="16">
        <f t="shared" si="1"/>
        <v>3.0714285714285716</v>
      </c>
      <c r="F10">
        <f>SUM('Justin Seymour'!D10+'Danny Olejnik'!D10+'Pat Sheridan'!D10+'Randy Rice'!D10+'Brian Coscina'!D10+'Highlighter Novicki'!D10+'Robert Boisvert'!D10+'Anna Wallace'!D10+'Jonah Hurley'!D10+'Matt Liles'!D10+'Dylan Koerner'!D10+'Chris Sobers'!D10+'Justin Pelletier'!D10+'Mandy Ranslow'!D10)</f>
        <v>45</v>
      </c>
      <c r="G10" s="16">
        <f t="shared" si="2"/>
        <v>3.2142857142857144</v>
      </c>
      <c r="H10">
        <f>SUM('Justin Seymour'!E10+'Danny Olejnik'!E10+'Pat Sheridan'!E10+'Randy Rice'!E10+'Brian Coscina'!E10+'Highlighter Novicki'!E10+'Robert Boisvert'!E10+'Anna Wallace'!E10+'Jonah Hurley'!E10+'Matt Liles'!E10+'Dylan Koerner'!E10+'Chris Sobers'!E10+'Justin Pelletier'!E10+'Mandy Ranslow'!E10)</f>
        <v>46</v>
      </c>
      <c r="I10" s="16">
        <f t="shared" si="3"/>
        <v>3.2857142857142856</v>
      </c>
      <c r="J10">
        <f>SUM('Justin Seymour'!F10+'Danny Olejnik'!F10+'Pat Sheridan'!F10+'Randy Rice'!F10+'Brian Coscina'!F10+'Highlighter Novicki'!F10+'Robert Boisvert'!F10+'Anna Wallace'!F10+'Jonah Hurley'!F10+'Matt Liles'!F10+'Dylan Koerner'!F10+'Chris Sobers'!F10+'Mandy Ranslow'!F10+'Justin Pelletier'!F10)</f>
        <v>50</v>
      </c>
      <c r="K10" s="16">
        <f t="shared" si="4"/>
        <v>3.5714285714285716</v>
      </c>
      <c r="L10" s="16">
        <f t="shared" si="5"/>
        <v>3.2714285714285714</v>
      </c>
    </row>
    <row r="11" spans="1:12" x14ac:dyDescent="0.3">
      <c r="A11">
        <v>10</v>
      </c>
      <c r="B11">
        <f>SUM('Justin Seymour'!B11+'Danny Olejnik'!B11+'Pat Sheridan'!B11+'Randy Rice'!B11+'Brian Coscina'!B11+'Highlighter Novicki'!B11+'Robert Boisvert'!B11+'Anna Wallace'!B11+'Jonah Hurley'!B11+'Matt Liles'!B11+'Dylan Koerner'!B11+'Chris Sobers'!B11+'Justin Pelletier'!B11+'Mandy Ranslow'!B11)</f>
        <v>31</v>
      </c>
      <c r="C11" s="16">
        <f t="shared" si="0"/>
        <v>2.2142857142857144</v>
      </c>
      <c r="D11">
        <f>SUM('Justin Seymour'!C11+'Danny Olejnik'!C11+'Pat Sheridan'!C11+'Randy Rice'!C11+'Brian Coscina'!C11+'Highlighter Novicki'!C11+'Robert Boisvert'!C11+'Anna Wallace'!C11+'Jonah Hurley'!C11+'Matt Liles'!C11+'Dylan Koerner'!C11+'Chris Sobers'!C11+'Mandy Ranslow'!C11+'Justin Pelletier'!C11)</f>
        <v>31</v>
      </c>
      <c r="E11" s="16">
        <f t="shared" si="1"/>
        <v>2.2142857142857144</v>
      </c>
      <c r="F11">
        <f>SUM('Justin Seymour'!D11+'Danny Olejnik'!D11+'Pat Sheridan'!D11+'Randy Rice'!D11+'Brian Coscina'!D11+'Highlighter Novicki'!D11+'Robert Boisvert'!D11+'Anna Wallace'!D11+'Jonah Hurley'!D11+'Matt Liles'!D11+'Dylan Koerner'!D11+'Chris Sobers'!D11+'Justin Pelletier'!D11+'Mandy Ranslow'!D11)</f>
        <v>32</v>
      </c>
      <c r="G11" s="16">
        <f t="shared" si="2"/>
        <v>2.2857142857142856</v>
      </c>
      <c r="H11">
        <f>SUM('Justin Seymour'!E11+'Danny Olejnik'!E11+'Pat Sheridan'!E11+'Randy Rice'!E11+'Brian Coscina'!E11+'Highlighter Novicki'!E11+'Robert Boisvert'!E11+'Anna Wallace'!E11+'Jonah Hurley'!E11+'Matt Liles'!E11+'Dylan Koerner'!E11+'Chris Sobers'!E11+'Justin Pelletier'!E11+'Mandy Ranslow'!E11)</f>
        <v>32</v>
      </c>
      <c r="I11" s="16">
        <f t="shared" si="3"/>
        <v>2.2857142857142856</v>
      </c>
      <c r="J11">
        <f>SUM('Justin Seymour'!F11+'Danny Olejnik'!F11+'Pat Sheridan'!F11+'Randy Rice'!F11+'Brian Coscina'!F11+'Highlighter Novicki'!F11+'Robert Boisvert'!F11+'Anna Wallace'!F11+'Jonah Hurley'!F11+'Matt Liles'!F11+'Dylan Koerner'!F11+'Chris Sobers'!F11+'Mandy Ranslow'!F11+'Justin Pelletier'!F11)</f>
        <v>29</v>
      </c>
      <c r="K11" s="16">
        <f t="shared" si="4"/>
        <v>2.0714285714285716</v>
      </c>
      <c r="L11" s="16">
        <f t="shared" si="5"/>
        <v>2.2142857142857144</v>
      </c>
    </row>
    <row r="12" spans="1:12" x14ac:dyDescent="0.3">
      <c r="A12">
        <v>11</v>
      </c>
      <c r="B12">
        <f>SUM('Justin Seymour'!B12+'Danny Olejnik'!B12+'Pat Sheridan'!B12+'Randy Rice'!B12+'Brian Coscina'!B12+'Highlighter Novicki'!B12+'Robert Boisvert'!B12+'Anna Wallace'!B12+'Jonah Hurley'!B12+'Matt Liles'!B12+'Dylan Koerner'!B12+'Chris Sobers'!B12+'Justin Pelletier'!B12+'Mandy Ranslow'!B12)</f>
        <v>31</v>
      </c>
      <c r="C12" s="16">
        <f t="shared" si="0"/>
        <v>2.2142857142857144</v>
      </c>
      <c r="D12">
        <f>SUM('Justin Seymour'!C12+'Danny Olejnik'!C12+'Pat Sheridan'!C12+'Randy Rice'!C12+'Brian Coscina'!C12+'Highlighter Novicki'!C12+'Robert Boisvert'!C12+'Anna Wallace'!C12+'Jonah Hurley'!C12+'Matt Liles'!C12+'Dylan Koerner'!C12+'Chris Sobers'!C12+'Mandy Ranslow'!C12+'Justin Pelletier'!C12)</f>
        <v>32</v>
      </c>
      <c r="E12" s="16">
        <f t="shared" si="1"/>
        <v>2.2857142857142856</v>
      </c>
      <c r="F12">
        <f>SUM('Justin Seymour'!D12+'Danny Olejnik'!D12+'Pat Sheridan'!D12+'Randy Rice'!D12+'Brian Coscina'!D12+'Highlighter Novicki'!D12+'Robert Boisvert'!D12+'Anna Wallace'!D12+'Jonah Hurley'!D12+'Matt Liles'!D12+'Dylan Koerner'!D12+'Chris Sobers'!D12+'Justin Pelletier'!D12+'Mandy Ranslow'!D12)</f>
        <v>31</v>
      </c>
      <c r="G12" s="16">
        <f t="shared" si="2"/>
        <v>2.2142857142857144</v>
      </c>
      <c r="H12">
        <f>SUM('Justin Seymour'!E12+'Danny Olejnik'!E12+'Pat Sheridan'!E12+'Randy Rice'!E12+'Brian Coscina'!E12+'Highlighter Novicki'!E12+'Robert Boisvert'!E12+'Anna Wallace'!E12+'Jonah Hurley'!E12+'Matt Liles'!E12+'Dylan Koerner'!E12+'Chris Sobers'!E12+'Justin Pelletier'!E12+'Mandy Ranslow'!E12)</f>
        <v>37</v>
      </c>
      <c r="I12" s="16">
        <f t="shared" si="3"/>
        <v>2.6428571428571428</v>
      </c>
      <c r="J12">
        <f>SUM('Justin Seymour'!F12+'Danny Olejnik'!F12+'Pat Sheridan'!F12+'Randy Rice'!F12+'Brian Coscina'!F12+'Highlighter Novicki'!F12+'Robert Boisvert'!F12+'Anna Wallace'!F12+'Jonah Hurley'!F12+'Matt Liles'!F12+'Dylan Koerner'!F12+'Chris Sobers'!F12+'Mandy Ranslow'!F12+'Justin Pelletier'!F12)</f>
        <v>33</v>
      </c>
      <c r="K12" s="16">
        <f t="shared" si="4"/>
        <v>2.3571428571428572</v>
      </c>
      <c r="L12" s="16">
        <f t="shared" si="5"/>
        <v>2.342857142857143</v>
      </c>
    </row>
    <row r="13" spans="1:12" x14ac:dyDescent="0.3">
      <c r="A13">
        <v>12</v>
      </c>
      <c r="B13">
        <f>SUM('Justin Seymour'!B13+'Danny Olejnik'!B13+'Pat Sheridan'!B13+'Randy Rice'!B13+'Brian Coscina'!B13+'Highlighter Novicki'!B13+'Robert Boisvert'!B13+'Anna Wallace'!B13+'Jonah Hurley'!B13+'Matt Liles'!B13+'Dylan Koerner'!B13+'Chris Sobers'!B13+'Justin Pelletier'!B13+'Mandy Ranslow'!B13)</f>
        <v>26</v>
      </c>
      <c r="C13" s="16">
        <f t="shared" si="0"/>
        <v>1.8571428571428572</v>
      </c>
      <c r="D13">
        <f>SUM('Justin Seymour'!C13+'Danny Olejnik'!C13+'Pat Sheridan'!C13+'Randy Rice'!C13+'Brian Coscina'!C13+'Highlighter Novicki'!C13+'Robert Boisvert'!C13+'Anna Wallace'!C13+'Jonah Hurley'!C13+'Matt Liles'!C13+'Dylan Koerner'!C13+'Chris Sobers'!C13+'Mandy Ranslow'!C13+'Justin Pelletier'!C13)</f>
        <v>28</v>
      </c>
      <c r="E13" s="16">
        <f t="shared" si="1"/>
        <v>2</v>
      </c>
      <c r="F13">
        <f>SUM('Justin Seymour'!D13+'Danny Olejnik'!D13+'Pat Sheridan'!D13+'Randy Rice'!D13+'Brian Coscina'!D13+'Highlighter Novicki'!D13+'Robert Boisvert'!D13+'Anna Wallace'!D13+'Jonah Hurley'!D13+'Matt Liles'!D13+'Dylan Koerner'!D13+'Chris Sobers'!D13+'Justin Pelletier'!D13+'Mandy Ranslow'!D13)</f>
        <v>29</v>
      </c>
      <c r="G13" s="16">
        <f t="shared" si="2"/>
        <v>2.0714285714285716</v>
      </c>
      <c r="H13">
        <f>SUM('Justin Seymour'!E13+'Danny Olejnik'!E13+'Pat Sheridan'!E13+'Randy Rice'!E13+'Brian Coscina'!E13+'Highlighter Novicki'!E13+'Robert Boisvert'!E13+'Anna Wallace'!E13+'Jonah Hurley'!E13+'Matt Liles'!E13+'Dylan Koerner'!E13+'Chris Sobers'!E13+'Justin Pelletier'!E13+'Mandy Ranslow'!E13)</f>
        <v>28</v>
      </c>
      <c r="I13" s="16">
        <f t="shared" si="3"/>
        <v>2</v>
      </c>
      <c r="J13">
        <f>SUM('Justin Seymour'!F13+'Danny Olejnik'!F13+'Pat Sheridan'!F13+'Randy Rice'!F13+'Brian Coscina'!F13+'Highlighter Novicki'!F13+'Robert Boisvert'!F13+'Anna Wallace'!F13+'Jonah Hurley'!F13+'Matt Liles'!F13+'Dylan Koerner'!F13+'Chris Sobers'!F13+'Mandy Ranslow'!F13+'Justin Pelletier'!F13)</f>
        <v>29</v>
      </c>
      <c r="K13" s="16">
        <f t="shared" si="4"/>
        <v>2.0714285714285716</v>
      </c>
      <c r="L13" s="16">
        <f t="shared" si="5"/>
        <v>2</v>
      </c>
    </row>
    <row r="14" spans="1:12" x14ac:dyDescent="0.3">
      <c r="A14">
        <v>13</v>
      </c>
      <c r="B14">
        <f>SUM('Justin Seymour'!B14+'Danny Olejnik'!B14+'Pat Sheridan'!B14+'Randy Rice'!B14+'Brian Coscina'!B14+'Highlighter Novicki'!B14+'Robert Boisvert'!B14+'Anna Wallace'!B14+'Jonah Hurley'!B14+'Matt Liles'!B14+'Dylan Koerner'!B14+'Chris Sobers'!B14+'Justin Pelletier'!B14+'Mandy Ranslow'!B14)</f>
        <v>29</v>
      </c>
      <c r="C14" s="16">
        <f t="shared" si="0"/>
        <v>2.0714285714285716</v>
      </c>
      <c r="D14">
        <f>SUM('Justin Seymour'!C14+'Danny Olejnik'!C14+'Pat Sheridan'!C14+'Randy Rice'!C14+'Brian Coscina'!C14+'Highlighter Novicki'!C14+'Robert Boisvert'!C14+'Anna Wallace'!C14+'Jonah Hurley'!C14+'Matt Liles'!C14+'Dylan Koerner'!C14+'Chris Sobers'!C14+'Mandy Ranslow'!C14+'Justin Pelletier'!C14)</f>
        <v>29</v>
      </c>
      <c r="E14" s="16">
        <f t="shared" si="1"/>
        <v>2.0714285714285716</v>
      </c>
      <c r="F14">
        <f>SUM('Justin Seymour'!D14+'Danny Olejnik'!D14+'Pat Sheridan'!D14+'Randy Rice'!D14+'Brian Coscina'!D14+'Highlighter Novicki'!D14+'Robert Boisvert'!D14+'Anna Wallace'!D14+'Jonah Hurley'!D14+'Matt Liles'!D14+'Dylan Koerner'!D14+'Chris Sobers'!D14+'Justin Pelletier'!D14+'Mandy Ranslow'!D14)</f>
        <v>30</v>
      </c>
      <c r="G14" s="16">
        <f t="shared" si="2"/>
        <v>2.1428571428571428</v>
      </c>
      <c r="H14">
        <f>SUM('Justin Seymour'!E14+'Danny Olejnik'!E14+'Pat Sheridan'!E14+'Randy Rice'!E14+'Brian Coscina'!E14+'Highlighter Novicki'!E14+'Robert Boisvert'!E14+'Anna Wallace'!E14+'Jonah Hurley'!E14+'Matt Liles'!E14+'Dylan Koerner'!E14+'Chris Sobers'!E14+'Justin Pelletier'!E14+'Mandy Ranslow'!E14)</f>
        <v>27</v>
      </c>
      <c r="I14" s="16">
        <f t="shared" si="3"/>
        <v>1.9285714285714286</v>
      </c>
      <c r="J14">
        <f>SUM('Justin Seymour'!F14+'Danny Olejnik'!F14+'Pat Sheridan'!F14+'Randy Rice'!F14+'Brian Coscina'!F14+'Highlighter Novicki'!F14+'Robert Boisvert'!F14+'Anna Wallace'!F14+'Jonah Hurley'!F14+'Matt Liles'!F14+'Dylan Koerner'!F14+'Chris Sobers'!F14+'Mandy Ranslow'!F14+'Justin Pelletier'!F14)</f>
        <v>36</v>
      </c>
      <c r="K14" s="16">
        <f t="shared" si="4"/>
        <v>2.5714285714285716</v>
      </c>
      <c r="L14" s="16">
        <f t="shared" si="5"/>
        <v>2.157142857142857</v>
      </c>
    </row>
    <row r="15" spans="1:12" x14ac:dyDescent="0.3">
      <c r="A15">
        <v>14</v>
      </c>
      <c r="B15">
        <f>SUM('Justin Seymour'!B15+'Danny Olejnik'!B15+'Pat Sheridan'!B15+'Randy Rice'!B15+'Brian Coscina'!B15+'Highlighter Novicki'!B15+'Robert Boisvert'!B15+'Anna Wallace'!B15+'Jonah Hurley'!B15+'Matt Liles'!B15+'Dylan Koerner'!B15+'Chris Sobers'!B15+'Justin Pelletier'!B15+'Mandy Ranslow'!B15)</f>
        <v>33</v>
      </c>
      <c r="C15" s="16">
        <f t="shared" si="0"/>
        <v>2.3571428571428572</v>
      </c>
      <c r="D15">
        <f>SUM('Justin Seymour'!C15+'Danny Olejnik'!C15+'Pat Sheridan'!C15+'Randy Rice'!C15+'Brian Coscina'!C15+'Highlighter Novicki'!C15+'Robert Boisvert'!C15+'Anna Wallace'!C15+'Jonah Hurley'!C15+'Matt Liles'!C15+'Dylan Koerner'!C15+'Chris Sobers'!C15+'Mandy Ranslow'!C15+'Justin Pelletier'!C15)</f>
        <v>27</v>
      </c>
      <c r="E15" s="16">
        <f t="shared" si="1"/>
        <v>1.9285714285714286</v>
      </c>
      <c r="F15">
        <f>SUM('Justin Seymour'!D15+'Danny Olejnik'!D15+'Pat Sheridan'!D15+'Randy Rice'!D15+'Brian Coscina'!D15+'Highlighter Novicki'!D15+'Robert Boisvert'!D15+'Anna Wallace'!D15+'Jonah Hurley'!D15+'Matt Liles'!D15+'Dylan Koerner'!D15+'Chris Sobers'!D15+'Justin Pelletier'!D15+'Mandy Ranslow'!D15)</f>
        <v>33</v>
      </c>
      <c r="G15" s="16">
        <f t="shared" si="2"/>
        <v>2.3571428571428572</v>
      </c>
      <c r="H15">
        <f>SUM('Justin Seymour'!E15+'Danny Olejnik'!E15+'Pat Sheridan'!E15+'Randy Rice'!E15+'Brian Coscina'!E15+'Highlighter Novicki'!E15+'Robert Boisvert'!E15+'Anna Wallace'!E15+'Jonah Hurley'!E15+'Matt Liles'!E15+'Dylan Koerner'!E15+'Chris Sobers'!E15+'Justin Pelletier'!E15+'Mandy Ranslow'!E15)</f>
        <v>33</v>
      </c>
      <c r="I15" s="16">
        <f t="shared" si="3"/>
        <v>2.3571428571428572</v>
      </c>
      <c r="J15">
        <f>SUM('Justin Seymour'!F15+'Danny Olejnik'!F15+'Pat Sheridan'!F15+'Randy Rice'!F15+'Brian Coscina'!F15+'Highlighter Novicki'!F15+'Robert Boisvert'!F15+'Anna Wallace'!F15+'Jonah Hurley'!F15+'Matt Liles'!F15+'Dylan Koerner'!F15+'Chris Sobers'!F15+'Mandy Ranslow'!F15+'Justin Pelletier'!F15)</f>
        <v>29</v>
      </c>
      <c r="K15" s="16">
        <f t="shared" si="4"/>
        <v>2.0714285714285716</v>
      </c>
      <c r="L15" s="16">
        <f t="shared" si="5"/>
        <v>2.2142857142857144</v>
      </c>
    </row>
    <row r="16" spans="1:12" x14ac:dyDescent="0.3">
      <c r="A16">
        <v>15</v>
      </c>
      <c r="B16">
        <f>SUM('Justin Seymour'!B16+'Danny Olejnik'!B16+'Pat Sheridan'!B16+'Randy Rice'!B16+'Brian Coscina'!B16+'Highlighter Novicki'!B16+'Robert Boisvert'!B16+'Anna Wallace'!B16+'Jonah Hurley'!B16+'Matt Liles'!B16+'Dylan Koerner'!B16+'Chris Sobers'!B16+'Justin Pelletier'!B16+'Mandy Ranslow'!B16)</f>
        <v>31</v>
      </c>
      <c r="C16" s="16">
        <f t="shared" si="0"/>
        <v>2.2142857142857144</v>
      </c>
      <c r="D16">
        <f>SUM('Justin Seymour'!C16+'Danny Olejnik'!C16+'Pat Sheridan'!C16+'Randy Rice'!C16+'Brian Coscina'!C16+'Highlighter Novicki'!C16+'Robert Boisvert'!C16+'Anna Wallace'!C16+'Jonah Hurley'!C16+'Matt Liles'!C16+'Dylan Koerner'!C16+'Chris Sobers'!C16+'Mandy Ranslow'!C16+'Justin Pelletier'!C16)</f>
        <v>29</v>
      </c>
      <c r="E16" s="16">
        <f t="shared" si="1"/>
        <v>2.0714285714285716</v>
      </c>
      <c r="F16">
        <f>SUM('Justin Seymour'!D16+'Danny Olejnik'!D16+'Pat Sheridan'!D16+'Randy Rice'!D16+'Brian Coscina'!D16+'Highlighter Novicki'!D16+'Robert Boisvert'!D16+'Anna Wallace'!D16+'Jonah Hurley'!D16+'Matt Liles'!D16+'Dylan Koerner'!D16+'Chris Sobers'!D16+'Justin Pelletier'!D16+'Mandy Ranslow'!D16)</f>
        <v>29</v>
      </c>
      <c r="G16" s="16">
        <f t="shared" si="2"/>
        <v>2.0714285714285716</v>
      </c>
      <c r="H16">
        <f>SUM('Justin Seymour'!E16+'Danny Olejnik'!E16+'Pat Sheridan'!E16+'Randy Rice'!E16+'Brian Coscina'!E16+'Highlighter Novicki'!E16+'Robert Boisvert'!E16+'Anna Wallace'!E16+'Jonah Hurley'!E16+'Matt Liles'!E16+'Dylan Koerner'!E16+'Chris Sobers'!E16+'Justin Pelletier'!E16+'Mandy Ranslow'!E16)</f>
        <v>29</v>
      </c>
      <c r="I16" s="16">
        <f t="shared" si="3"/>
        <v>2.0714285714285716</v>
      </c>
      <c r="J16">
        <f>SUM('Justin Seymour'!F16+'Danny Olejnik'!F16+'Pat Sheridan'!F16+'Randy Rice'!F16+'Brian Coscina'!F16+'Highlighter Novicki'!F16+'Robert Boisvert'!F16+'Anna Wallace'!F16+'Jonah Hurley'!F16+'Matt Liles'!F16+'Dylan Koerner'!F16+'Chris Sobers'!F16+'Mandy Ranslow'!F16+'Justin Pelletier'!F16)</f>
        <v>27</v>
      </c>
      <c r="K16" s="16">
        <f t="shared" si="4"/>
        <v>1.9285714285714286</v>
      </c>
      <c r="L16" s="16">
        <f t="shared" si="5"/>
        <v>2.0714285714285716</v>
      </c>
    </row>
    <row r="17" spans="1:12" x14ac:dyDescent="0.3">
      <c r="A17">
        <v>16</v>
      </c>
      <c r="B17">
        <f>SUM('Justin Seymour'!B17+'Danny Olejnik'!B17+'Pat Sheridan'!B17+'Randy Rice'!B17+'Brian Coscina'!B17+'Highlighter Novicki'!B17+'Robert Boisvert'!B17+'Anna Wallace'!B17+'Jonah Hurley'!B17+'Matt Liles'!B17+'Dylan Koerner'!B17+'Chris Sobers'!B17+'Justin Pelletier'!B17+'Mandy Ranslow'!B17)</f>
        <v>31</v>
      </c>
      <c r="C17" s="16">
        <f t="shared" si="0"/>
        <v>2.2142857142857144</v>
      </c>
      <c r="D17">
        <f>SUM('Justin Seymour'!C17+'Danny Olejnik'!C17+'Pat Sheridan'!C17+'Randy Rice'!C17+'Brian Coscina'!C17+'Highlighter Novicki'!C17+'Robert Boisvert'!C17+'Anna Wallace'!C17+'Jonah Hurley'!C17+'Matt Liles'!C17+'Dylan Koerner'!C17+'Chris Sobers'!C17+'Mandy Ranslow'!C17+'Justin Pelletier'!C17)</f>
        <v>31</v>
      </c>
      <c r="E17" s="16">
        <f t="shared" si="1"/>
        <v>2.2142857142857144</v>
      </c>
      <c r="F17">
        <f>SUM('Justin Seymour'!D17+'Danny Olejnik'!D17+'Pat Sheridan'!D17+'Randy Rice'!D17+'Brian Coscina'!D17+'Highlighter Novicki'!D17+'Robert Boisvert'!D17+'Anna Wallace'!D17+'Jonah Hurley'!D17+'Matt Liles'!D17+'Dylan Koerner'!D17+'Chris Sobers'!D17+'Justin Pelletier'!D17+'Mandy Ranslow'!D17)</f>
        <v>30</v>
      </c>
      <c r="G17" s="16">
        <f t="shared" si="2"/>
        <v>2.1428571428571428</v>
      </c>
      <c r="H17">
        <f>SUM('Justin Seymour'!E17+'Danny Olejnik'!E17+'Pat Sheridan'!E17+'Randy Rice'!E17+'Brian Coscina'!E17+'Highlighter Novicki'!E17+'Robert Boisvert'!E17+'Anna Wallace'!E17+'Jonah Hurley'!E17+'Matt Liles'!E17+'Dylan Koerner'!E17+'Chris Sobers'!E17+'Justin Pelletier'!E17+'Mandy Ranslow'!E17)</f>
        <v>30</v>
      </c>
      <c r="I17" s="16">
        <f t="shared" si="3"/>
        <v>2.1428571428571428</v>
      </c>
      <c r="J17">
        <f>SUM('Justin Seymour'!F17+'Danny Olejnik'!F17+'Pat Sheridan'!F17+'Randy Rice'!F17+'Brian Coscina'!F17+'Highlighter Novicki'!F17+'Robert Boisvert'!F17+'Anna Wallace'!F17+'Jonah Hurley'!F17+'Matt Liles'!F17+'Dylan Koerner'!F17+'Chris Sobers'!F17+'Mandy Ranslow'!F17+'Justin Pelletier'!F17)</f>
        <v>26</v>
      </c>
      <c r="K17" s="16">
        <f t="shared" si="4"/>
        <v>1.8571428571428572</v>
      </c>
      <c r="L17" s="16">
        <f t="shared" si="5"/>
        <v>2.1142857142857143</v>
      </c>
    </row>
    <row r="18" spans="1:12" x14ac:dyDescent="0.3">
      <c r="A18">
        <v>17</v>
      </c>
      <c r="B18">
        <f>SUM('Justin Seymour'!B18+'Danny Olejnik'!B18+'Pat Sheridan'!B18+'Randy Rice'!B18+'Brian Coscina'!B18+'Highlighter Novicki'!B18+'Robert Boisvert'!B18+'Anna Wallace'!B18+'Jonah Hurley'!B18+'Matt Liles'!B18+'Dylan Koerner'!B18+'Chris Sobers'!B18+'Justin Pelletier'!B18+'Mandy Ranslow'!B18)</f>
        <v>30</v>
      </c>
      <c r="C18" s="16">
        <f t="shared" si="0"/>
        <v>2.1428571428571428</v>
      </c>
      <c r="D18">
        <f>SUM('Justin Seymour'!C18+'Danny Olejnik'!C18+'Pat Sheridan'!C18+'Randy Rice'!C18+'Brian Coscina'!C18+'Highlighter Novicki'!C18+'Robert Boisvert'!C18+'Anna Wallace'!C18+'Jonah Hurley'!C18+'Matt Liles'!C18+'Dylan Koerner'!C18+'Chris Sobers'!C18+'Mandy Ranslow'!C18+'Justin Pelletier'!C18)</f>
        <v>35</v>
      </c>
      <c r="E18" s="16">
        <f t="shared" si="1"/>
        <v>2.5</v>
      </c>
      <c r="F18">
        <f>SUM('Justin Seymour'!D18+'Danny Olejnik'!D18+'Pat Sheridan'!D18+'Randy Rice'!D18+'Brian Coscina'!D18+'Highlighter Novicki'!D18+'Robert Boisvert'!D18+'Anna Wallace'!D18+'Jonah Hurley'!D18+'Matt Liles'!D18+'Dylan Koerner'!D18+'Chris Sobers'!D18+'Justin Pelletier'!D18+'Mandy Ranslow'!D18)</f>
        <v>30</v>
      </c>
      <c r="G18" s="16">
        <f t="shared" si="2"/>
        <v>2.1428571428571428</v>
      </c>
      <c r="H18">
        <f>SUM('Justin Seymour'!E18+'Danny Olejnik'!E18+'Pat Sheridan'!E18+'Randy Rice'!E18+'Brian Coscina'!E18+'Highlighter Novicki'!E18+'Robert Boisvert'!E18+'Anna Wallace'!E18+'Jonah Hurley'!E18+'Matt Liles'!E18+'Dylan Koerner'!E18+'Chris Sobers'!E18+'Justin Pelletier'!E18+'Mandy Ranslow'!E18)</f>
        <v>30</v>
      </c>
      <c r="I18" s="16">
        <f t="shared" si="3"/>
        <v>2.1428571428571428</v>
      </c>
      <c r="J18">
        <f>SUM('Justin Seymour'!F18+'Danny Olejnik'!F18+'Pat Sheridan'!F18+'Randy Rice'!F18+'Brian Coscina'!F18+'Highlighter Novicki'!F18+'Robert Boisvert'!F18+'Anna Wallace'!F18+'Jonah Hurley'!F18+'Matt Liles'!F18+'Dylan Koerner'!F18+'Chris Sobers'!F18+'Mandy Ranslow'!F18+'Justin Pelletier'!F18)</f>
        <v>32</v>
      </c>
      <c r="K18" s="16">
        <f t="shared" si="4"/>
        <v>2.2857142857142856</v>
      </c>
      <c r="L18" s="16">
        <f t="shared" si="5"/>
        <v>2.2428571428571429</v>
      </c>
    </row>
    <row r="19" spans="1:12" x14ac:dyDescent="0.3">
      <c r="A19">
        <v>18</v>
      </c>
      <c r="B19">
        <f>SUM('Justin Seymour'!B19+'Danny Olejnik'!B19+'Pat Sheridan'!B19+'Randy Rice'!B19+'Brian Coscina'!B19+'Highlighter Novicki'!B19+'Robert Boisvert'!B19+'Anna Wallace'!B19+'Jonah Hurley'!B19+'Matt Liles'!B19+'Dylan Koerner'!B19+'Chris Sobers'!B19+'Justin Pelletier'!B19+'Mandy Ranslow'!B19)</f>
        <v>44</v>
      </c>
      <c r="C19" s="16">
        <f t="shared" si="0"/>
        <v>3.1428571428571428</v>
      </c>
      <c r="D19">
        <f>SUM('Justin Seymour'!C19+'Danny Olejnik'!C19+'Pat Sheridan'!C19+'Randy Rice'!C19+'Brian Coscina'!C19+'Highlighter Novicki'!C19+'Robert Boisvert'!C19+'Anna Wallace'!C19+'Jonah Hurley'!C19+'Matt Liles'!C19+'Dylan Koerner'!C19+'Chris Sobers'!C19+'Mandy Ranslow'!C19+'Justin Pelletier'!C19)</f>
        <v>44</v>
      </c>
      <c r="E19" s="16">
        <f t="shared" si="1"/>
        <v>3.1428571428571428</v>
      </c>
      <c r="F19">
        <f>SUM('Justin Seymour'!D19+'Danny Olejnik'!D19+'Pat Sheridan'!D19+'Randy Rice'!D19+'Brian Coscina'!D19+'Highlighter Novicki'!D19+'Robert Boisvert'!D19+'Anna Wallace'!D19+'Jonah Hurley'!D19+'Matt Liles'!D19+'Dylan Koerner'!D19+'Chris Sobers'!D19+'Justin Pelletier'!D19+'Mandy Ranslow'!D19)</f>
        <v>46</v>
      </c>
      <c r="G19" s="16">
        <f t="shared" si="2"/>
        <v>3.2857142857142856</v>
      </c>
      <c r="H19">
        <f>SUM('Justin Seymour'!E19+'Danny Olejnik'!E19+'Pat Sheridan'!E19+'Randy Rice'!E19+'Brian Coscina'!E19+'Highlighter Novicki'!E19+'Robert Boisvert'!E19+'Anna Wallace'!E19+'Jonah Hurley'!E19+'Matt Liles'!E19+'Dylan Koerner'!E19+'Chris Sobers'!E19+'Justin Pelletier'!E19+'Mandy Ranslow'!E19)</f>
        <v>48</v>
      </c>
      <c r="I19" s="16">
        <f t="shared" si="3"/>
        <v>3.4285714285714284</v>
      </c>
      <c r="J19">
        <f>SUM('Justin Seymour'!F19+'Danny Olejnik'!F19+'Pat Sheridan'!F19+'Randy Rice'!F19+'Brian Coscina'!F19+'Highlighter Novicki'!F19+'Robert Boisvert'!F19+'Anna Wallace'!F19+'Jonah Hurley'!F19+'Matt Liles'!F19+'Dylan Koerner'!F19+'Chris Sobers'!F19+'Mandy Ranslow'!F19+'Justin Pelletier'!F19)</f>
        <v>46</v>
      </c>
      <c r="K19" s="16">
        <f t="shared" si="4"/>
        <v>3.2857142857142856</v>
      </c>
      <c r="L19" s="16">
        <f t="shared" si="5"/>
        <v>3.2571428571428571</v>
      </c>
    </row>
    <row r="20" spans="1:12" x14ac:dyDescent="0.3">
      <c r="A20" t="s">
        <v>4</v>
      </c>
      <c r="B20">
        <f>SUM(B2:B19)</f>
        <v>582</v>
      </c>
      <c r="C20" s="16">
        <f t="shared" si="0"/>
        <v>41.571428571428569</v>
      </c>
      <c r="D20">
        <f t="shared" ref="D20:L20" si="6">SUM(D2:D19)</f>
        <v>583</v>
      </c>
      <c r="E20" s="16">
        <f>D20/14</f>
        <v>41.642857142857146</v>
      </c>
      <c r="F20">
        <f t="shared" si="6"/>
        <v>588</v>
      </c>
      <c r="G20" s="16">
        <f>F20/14</f>
        <v>42</v>
      </c>
      <c r="H20">
        <f t="shared" si="6"/>
        <v>591</v>
      </c>
      <c r="I20" s="16">
        <f>H20/14</f>
        <v>42.214285714285715</v>
      </c>
      <c r="J20">
        <f t="shared" si="6"/>
        <v>595</v>
      </c>
      <c r="K20" s="16">
        <f>J20/14</f>
        <v>42.5</v>
      </c>
      <c r="L20" s="16">
        <f t="shared" si="6"/>
        <v>41.985714285714288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9932A-A090-4294-9225-B8DA9258099C}">
  <dimension ref="A1:E20"/>
  <sheetViews>
    <sheetView workbookViewId="0">
      <selection activeCell="E2" sqref="E2:E20"/>
    </sheetView>
  </sheetViews>
  <sheetFormatPr defaultRowHeight="14.4" x14ac:dyDescent="0.3"/>
  <cols>
    <col min="2" max="4" width="11.44140625" bestFit="1" customWidth="1"/>
    <col min="5" max="5" width="11.5546875" bestFit="1" customWidth="1"/>
  </cols>
  <sheetData>
    <row r="1" spans="1:5" ht="21" x14ac:dyDescent="0.4">
      <c r="B1" s="5" t="s">
        <v>1</v>
      </c>
      <c r="C1" s="5" t="s">
        <v>2</v>
      </c>
      <c r="D1" s="5" t="s">
        <v>3</v>
      </c>
      <c r="E1" s="13" t="s">
        <v>8</v>
      </c>
    </row>
    <row r="2" spans="1:5" x14ac:dyDescent="0.3">
      <c r="A2">
        <v>1</v>
      </c>
      <c r="B2">
        <v>2</v>
      </c>
      <c r="C2">
        <v>3</v>
      </c>
      <c r="D2">
        <v>2</v>
      </c>
      <c r="E2" s="20">
        <f t="shared" ref="E2:E19" si="0">AVERAGE(B2:D2)</f>
        <v>2.3333333333333335</v>
      </c>
    </row>
    <row r="3" spans="1:5" x14ac:dyDescent="0.3">
      <c r="A3">
        <v>2</v>
      </c>
      <c r="B3">
        <v>2</v>
      </c>
      <c r="C3">
        <v>3</v>
      </c>
      <c r="D3">
        <v>2</v>
      </c>
      <c r="E3" s="20">
        <f t="shared" si="0"/>
        <v>2.3333333333333335</v>
      </c>
    </row>
    <row r="4" spans="1:5" x14ac:dyDescent="0.3">
      <c r="A4">
        <v>3</v>
      </c>
      <c r="B4">
        <v>2</v>
      </c>
      <c r="C4">
        <v>3</v>
      </c>
      <c r="D4">
        <v>3</v>
      </c>
      <c r="E4" s="20">
        <f t="shared" si="0"/>
        <v>2.6666666666666665</v>
      </c>
    </row>
    <row r="5" spans="1:5" x14ac:dyDescent="0.3">
      <c r="A5">
        <v>4</v>
      </c>
      <c r="B5" s="18">
        <v>3</v>
      </c>
      <c r="C5" s="18">
        <v>2</v>
      </c>
      <c r="D5" s="18">
        <v>2</v>
      </c>
      <c r="E5" s="20">
        <f t="shared" si="0"/>
        <v>2.3333333333333335</v>
      </c>
    </row>
    <row r="6" spans="1:5" x14ac:dyDescent="0.3">
      <c r="A6">
        <v>5</v>
      </c>
      <c r="B6" s="18">
        <v>2</v>
      </c>
      <c r="C6" s="18">
        <v>2</v>
      </c>
      <c r="D6" s="18">
        <v>2</v>
      </c>
      <c r="E6" s="20">
        <f t="shared" si="0"/>
        <v>2</v>
      </c>
    </row>
    <row r="7" spans="1:5" x14ac:dyDescent="0.3">
      <c r="A7">
        <v>6</v>
      </c>
      <c r="B7" s="18">
        <v>2</v>
      </c>
      <c r="C7" s="18">
        <v>2</v>
      </c>
      <c r="D7" s="18">
        <v>2</v>
      </c>
      <c r="E7" s="20">
        <f t="shared" si="0"/>
        <v>2</v>
      </c>
    </row>
    <row r="8" spans="1:5" x14ac:dyDescent="0.3">
      <c r="A8">
        <v>7</v>
      </c>
      <c r="B8" s="18">
        <v>3</v>
      </c>
      <c r="C8" s="18">
        <v>4</v>
      </c>
      <c r="D8" s="18">
        <v>3</v>
      </c>
      <c r="E8" s="20">
        <f t="shared" si="0"/>
        <v>3.3333333333333335</v>
      </c>
    </row>
    <row r="9" spans="1:5" x14ac:dyDescent="0.3">
      <c r="A9">
        <v>8</v>
      </c>
      <c r="B9" s="18">
        <v>1</v>
      </c>
      <c r="C9" s="18">
        <v>6</v>
      </c>
      <c r="D9" s="18">
        <v>5</v>
      </c>
      <c r="E9" s="20">
        <f t="shared" si="0"/>
        <v>4</v>
      </c>
    </row>
    <row r="10" spans="1:5" x14ac:dyDescent="0.3">
      <c r="A10">
        <v>9</v>
      </c>
      <c r="B10" s="18">
        <v>4</v>
      </c>
      <c r="C10" s="18">
        <v>2</v>
      </c>
      <c r="D10" s="18">
        <v>3</v>
      </c>
      <c r="E10" s="20">
        <f t="shared" si="0"/>
        <v>3</v>
      </c>
    </row>
    <row r="11" spans="1:5" x14ac:dyDescent="0.3">
      <c r="A11">
        <v>10</v>
      </c>
      <c r="B11" s="18">
        <v>2</v>
      </c>
      <c r="C11" s="18">
        <v>3</v>
      </c>
      <c r="D11" s="18">
        <v>3</v>
      </c>
      <c r="E11" s="20">
        <f t="shared" si="0"/>
        <v>2.6666666666666665</v>
      </c>
    </row>
    <row r="12" spans="1:5" x14ac:dyDescent="0.3">
      <c r="A12">
        <v>11</v>
      </c>
      <c r="B12" s="18">
        <v>2</v>
      </c>
      <c r="C12" s="18">
        <v>2</v>
      </c>
      <c r="D12" s="18">
        <v>2</v>
      </c>
      <c r="E12" s="20">
        <f t="shared" si="0"/>
        <v>2</v>
      </c>
    </row>
    <row r="13" spans="1:5" x14ac:dyDescent="0.3">
      <c r="A13">
        <v>12</v>
      </c>
      <c r="B13" s="18">
        <v>3</v>
      </c>
      <c r="C13" s="18">
        <v>2</v>
      </c>
      <c r="D13" s="18">
        <v>2</v>
      </c>
      <c r="E13" s="20">
        <f t="shared" si="0"/>
        <v>2.3333333333333335</v>
      </c>
    </row>
    <row r="14" spans="1:5" x14ac:dyDescent="0.3">
      <c r="A14">
        <v>13</v>
      </c>
      <c r="B14" s="18">
        <v>3</v>
      </c>
      <c r="C14" s="18">
        <v>2</v>
      </c>
      <c r="D14" s="18">
        <v>2</v>
      </c>
      <c r="E14" s="20">
        <f t="shared" si="0"/>
        <v>2.3333333333333335</v>
      </c>
    </row>
    <row r="15" spans="1:5" x14ac:dyDescent="0.3">
      <c r="A15">
        <v>14</v>
      </c>
      <c r="B15" s="18">
        <v>2</v>
      </c>
      <c r="C15" s="18">
        <v>2</v>
      </c>
      <c r="D15" s="18">
        <v>2</v>
      </c>
      <c r="E15" s="20">
        <f t="shared" si="0"/>
        <v>2</v>
      </c>
    </row>
    <row r="16" spans="1:5" x14ac:dyDescent="0.3">
      <c r="A16">
        <v>15</v>
      </c>
      <c r="B16" s="18">
        <v>2</v>
      </c>
      <c r="C16" s="18">
        <v>2</v>
      </c>
      <c r="D16" s="18">
        <v>2</v>
      </c>
      <c r="E16" s="20">
        <f t="shared" si="0"/>
        <v>2</v>
      </c>
    </row>
    <row r="17" spans="1:5" x14ac:dyDescent="0.3">
      <c r="A17">
        <v>16</v>
      </c>
      <c r="B17" s="18">
        <v>2</v>
      </c>
      <c r="C17" s="18">
        <v>2</v>
      </c>
      <c r="D17" s="18">
        <v>2</v>
      </c>
      <c r="E17" s="20">
        <f t="shared" si="0"/>
        <v>2</v>
      </c>
    </row>
    <row r="18" spans="1:5" x14ac:dyDescent="0.3">
      <c r="A18">
        <v>17</v>
      </c>
      <c r="B18" s="18">
        <v>3</v>
      </c>
      <c r="C18" s="18">
        <v>3</v>
      </c>
      <c r="D18" s="18">
        <v>2</v>
      </c>
      <c r="E18" s="20">
        <f t="shared" si="0"/>
        <v>2.6666666666666665</v>
      </c>
    </row>
    <row r="19" spans="1:5" x14ac:dyDescent="0.3">
      <c r="A19">
        <v>18</v>
      </c>
      <c r="B19" s="18">
        <v>4</v>
      </c>
      <c r="C19" s="18">
        <v>3</v>
      </c>
      <c r="D19" s="18">
        <v>4</v>
      </c>
      <c r="E19" s="20">
        <f t="shared" si="0"/>
        <v>3.6666666666666665</v>
      </c>
    </row>
    <row r="20" spans="1:5" x14ac:dyDescent="0.3">
      <c r="A20" t="s">
        <v>4</v>
      </c>
      <c r="B20">
        <f>SUM(B2:B19)</f>
        <v>44</v>
      </c>
      <c r="C20">
        <f t="shared" ref="C20:E20" si="1">SUM(C2:C19)</f>
        <v>48</v>
      </c>
      <c r="D20">
        <f t="shared" si="1"/>
        <v>45</v>
      </c>
      <c r="E20" s="20">
        <f t="shared" si="1"/>
        <v>45.666666666666664</v>
      </c>
    </row>
  </sheetData>
  <conditionalFormatting sqref="B2:D19">
    <cfRule type="cellIs" dxfId="11" priority="1" operator="greaterThanOrEqual">
      <formula>3</formula>
    </cfRule>
    <cfRule type="cellIs" dxfId="10" priority="2" operator="equal">
      <formula>1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38724-CD01-4AD3-9E40-7C80B4F3B35D}">
  <dimension ref="A1:E20"/>
  <sheetViews>
    <sheetView workbookViewId="0">
      <selection activeCell="G6" sqref="G6"/>
    </sheetView>
  </sheetViews>
  <sheetFormatPr defaultRowHeight="14.4" x14ac:dyDescent="0.3"/>
  <cols>
    <col min="2" max="4" width="11.44140625" bestFit="1" customWidth="1"/>
    <col min="5" max="5" width="11.5546875" bestFit="1" customWidth="1"/>
  </cols>
  <sheetData>
    <row r="1" spans="1:5" ht="21" x14ac:dyDescent="0.4">
      <c r="B1" s="5" t="s">
        <v>1</v>
      </c>
      <c r="C1" s="5" t="s">
        <v>2</v>
      </c>
      <c r="D1" s="5" t="s">
        <v>3</v>
      </c>
      <c r="E1" s="13" t="s">
        <v>8</v>
      </c>
    </row>
    <row r="2" spans="1:5" x14ac:dyDescent="0.3">
      <c r="A2">
        <v>1</v>
      </c>
      <c r="B2">
        <v>2</v>
      </c>
      <c r="C2">
        <v>2</v>
      </c>
      <c r="D2">
        <v>3</v>
      </c>
      <c r="E2" s="20">
        <f t="shared" ref="E2:E19" si="0">AVERAGE(B2:D2)</f>
        <v>2.3333333333333335</v>
      </c>
    </row>
    <row r="3" spans="1:5" x14ac:dyDescent="0.3">
      <c r="A3">
        <v>2</v>
      </c>
      <c r="B3">
        <v>2</v>
      </c>
      <c r="C3">
        <v>2</v>
      </c>
      <c r="D3">
        <v>3</v>
      </c>
      <c r="E3" s="20">
        <f t="shared" si="0"/>
        <v>2.3333333333333335</v>
      </c>
    </row>
    <row r="4" spans="1:5" x14ac:dyDescent="0.3">
      <c r="A4">
        <v>3</v>
      </c>
      <c r="B4">
        <v>2</v>
      </c>
      <c r="C4">
        <v>2</v>
      </c>
      <c r="D4">
        <v>3</v>
      </c>
      <c r="E4" s="20">
        <f t="shared" si="0"/>
        <v>2.3333333333333335</v>
      </c>
    </row>
    <row r="5" spans="1:5" x14ac:dyDescent="0.3">
      <c r="A5">
        <v>4</v>
      </c>
      <c r="B5" s="18">
        <v>2</v>
      </c>
      <c r="C5" s="18">
        <v>2</v>
      </c>
      <c r="D5" s="18">
        <v>3</v>
      </c>
      <c r="E5" s="20">
        <f t="shared" si="0"/>
        <v>2.3333333333333335</v>
      </c>
    </row>
    <row r="6" spans="1:5" x14ac:dyDescent="0.3">
      <c r="A6">
        <v>5</v>
      </c>
      <c r="B6" s="18">
        <v>3</v>
      </c>
      <c r="C6" s="18">
        <v>3</v>
      </c>
      <c r="D6" s="18">
        <v>3</v>
      </c>
      <c r="E6" s="20">
        <f t="shared" si="0"/>
        <v>3</v>
      </c>
    </row>
    <row r="7" spans="1:5" x14ac:dyDescent="0.3">
      <c r="A7">
        <v>6</v>
      </c>
      <c r="B7" s="18">
        <v>2</v>
      </c>
      <c r="C7" s="18">
        <v>2</v>
      </c>
      <c r="D7" s="18">
        <v>2</v>
      </c>
      <c r="E7" s="20">
        <f t="shared" si="0"/>
        <v>2</v>
      </c>
    </row>
    <row r="8" spans="1:5" x14ac:dyDescent="0.3">
      <c r="A8">
        <v>7</v>
      </c>
      <c r="B8" s="18">
        <v>4</v>
      </c>
      <c r="C8" s="18">
        <v>4</v>
      </c>
      <c r="D8" s="18">
        <v>3</v>
      </c>
      <c r="E8" s="20">
        <f t="shared" si="0"/>
        <v>3.6666666666666665</v>
      </c>
    </row>
    <row r="9" spans="1:5" x14ac:dyDescent="0.3">
      <c r="A9">
        <v>8</v>
      </c>
      <c r="B9" s="18">
        <v>2</v>
      </c>
      <c r="C9" s="18">
        <v>2</v>
      </c>
      <c r="D9" s="18">
        <v>3</v>
      </c>
      <c r="E9" s="20">
        <f t="shared" si="0"/>
        <v>2.3333333333333335</v>
      </c>
    </row>
    <row r="10" spans="1:5" x14ac:dyDescent="0.3">
      <c r="A10">
        <v>9</v>
      </c>
      <c r="B10" s="18">
        <v>3</v>
      </c>
      <c r="C10" s="18">
        <v>3</v>
      </c>
      <c r="D10" s="18">
        <v>3</v>
      </c>
      <c r="E10" s="20">
        <f t="shared" si="0"/>
        <v>3</v>
      </c>
    </row>
    <row r="11" spans="1:5" x14ac:dyDescent="0.3">
      <c r="A11">
        <v>10</v>
      </c>
      <c r="B11" s="18">
        <v>2</v>
      </c>
      <c r="C11" s="18">
        <v>2</v>
      </c>
      <c r="D11" s="18">
        <v>4</v>
      </c>
      <c r="E11" s="20">
        <f t="shared" si="0"/>
        <v>2.6666666666666665</v>
      </c>
    </row>
    <row r="12" spans="1:5" x14ac:dyDescent="0.3">
      <c r="A12">
        <v>11</v>
      </c>
      <c r="B12" s="18">
        <v>2</v>
      </c>
      <c r="C12" s="18">
        <v>2</v>
      </c>
      <c r="D12" s="18">
        <v>3</v>
      </c>
      <c r="E12" s="20">
        <f t="shared" si="0"/>
        <v>2.3333333333333335</v>
      </c>
    </row>
    <row r="13" spans="1:5" x14ac:dyDescent="0.3">
      <c r="A13">
        <v>12</v>
      </c>
      <c r="B13" s="18">
        <v>3</v>
      </c>
      <c r="C13" s="18">
        <v>2</v>
      </c>
      <c r="D13" s="18">
        <v>2</v>
      </c>
      <c r="E13" s="20">
        <f t="shared" si="0"/>
        <v>2.3333333333333335</v>
      </c>
    </row>
    <row r="14" spans="1:5" x14ac:dyDescent="0.3">
      <c r="A14">
        <v>13</v>
      </c>
      <c r="B14" s="18">
        <v>2</v>
      </c>
      <c r="C14" s="18">
        <v>3</v>
      </c>
      <c r="D14" s="18">
        <v>3</v>
      </c>
      <c r="E14" s="20">
        <f t="shared" si="0"/>
        <v>2.6666666666666665</v>
      </c>
    </row>
    <row r="15" spans="1:5" x14ac:dyDescent="0.3">
      <c r="A15">
        <v>14</v>
      </c>
      <c r="B15" s="18">
        <v>2</v>
      </c>
      <c r="C15" s="18">
        <v>2</v>
      </c>
      <c r="D15" s="18">
        <v>2</v>
      </c>
      <c r="E15" s="20">
        <f t="shared" si="0"/>
        <v>2</v>
      </c>
    </row>
    <row r="16" spans="1:5" x14ac:dyDescent="0.3">
      <c r="A16">
        <v>15</v>
      </c>
      <c r="B16" s="18">
        <v>4</v>
      </c>
      <c r="C16" s="18">
        <v>2</v>
      </c>
      <c r="D16" s="18">
        <v>2</v>
      </c>
      <c r="E16" s="20">
        <f t="shared" si="0"/>
        <v>2.6666666666666665</v>
      </c>
    </row>
    <row r="17" spans="1:5" x14ac:dyDescent="0.3">
      <c r="A17">
        <v>16</v>
      </c>
      <c r="B17" s="18">
        <v>2</v>
      </c>
      <c r="C17" s="18">
        <v>2</v>
      </c>
      <c r="D17" s="18">
        <v>2</v>
      </c>
      <c r="E17" s="20">
        <f t="shared" si="0"/>
        <v>2</v>
      </c>
    </row>
    <row r="18" spans="1:5" x14ac:dyDescent="0.3">
      <c r="A18">
        <v>17</v>
      </c>
      <c r="B18" s="18">
        <v>3</v>
      </c>
      <c r="C18" s="18">
        <v>2</v>
      </c>
      <c r="D18" s="18">
        <v>2</v>
      </c>
      <c r="E18" s="20">
        <f t="shared" si="0"/>
        <v>2.3333333333333335</v>
      </c>
    </row>
    <row r="19" spans="1:5" x14ac:dyDescent="0.3">
      <c r="A19">
        <v>18</v>
      </c>
      <c r="B19" s="18">
        <v>2</v>
      </c>
      <c r="C19" s="18">
        <v>4</v>
      </c>
      <c r="D19" s="18">
        <v>5</v>
      </c>
      <c r="E19" s="20">
        <f t="shared" si="0"/>
        <v>3.6666666666666665</v>
      </c>
    </row>
    <row r="20" spans="1:5" x14ac:dyDescent="0.3">
      <c r="A20" t="s">
        <v>4</v>
      </c>
      <c r="B20">
        <f>SUM(B2:B19)</f>
        <v>44</v>
      </c>
      <c r="C20">
        <f t="shared" ref="C20:E20" si="1">SUM(C2:C19)</f>
        <v>43</v>
      </c>
      <c r="D20">
        <f t="shared" si="1"/>
        <v>51</v>
      </c>
      <c r="E20" s="20">
        <f t="shared" si="1"/>
        <v>45.999999999999993</v>
      </c>
    </row>
  </sheetData>
  <conditionalFormatting sqref="B2:D19">
    <cfRule type="cellIs" dxfId="9" priority="1" operator="greaterThanOrEqual">
      <formula>3</formula>
    </cfRule>
    <cfRule type="cellIs" dxfId="8" priority="2" operator="equal">
      <formula>1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72D84-865B-4523-A5D4-406C1A8E36E3}">
  <dimension ref="A1:E20"/>
  <sheetViews>
    <sheetView workbookViewId="0">
      <selection activeCell="E2" sqref="E2:E20"/>
    </sheetView>
  </sheetViews>
  <sheetFormatPr defaultRowHeight="14.4" x14ac:dyDescent="0.3"/>
  <cols>
    <col min="2" max="4" width="11.44140625" bestFit="1" customWidth="1"/>
    <col min="5" max="5" width="11.5546875" bestFit="1" customWidth="1"/>
  </cols>
  <sheetData>
    <row r="1" spans="1:5" ht="21" x14ac:dyDescent="0.4">
      <c r="B1" s="5" t="s">
        <v>1</v>
      </c>
      <c r="C1" s="5" t="s">
        <v>2</v>
      </c>
      <c r="D1" s="5" t="s">
        <v>3</v>
      </c>
      <c r="E1" s="13" t="s">
        <v>8</v>
      </c>
    </row>
    <row r="2" spans="1:5" x14ac:dyDescent="0.3">
      <c r="A2">
        <v>1</v>
      </c>
      <c r="B2">
        <v>2</v>
      </c>
      <c r="C2">
        <v>2</v>
      </c>
      <c r="D2">
        <v>2</v>
      </c>
      <c r="E2" s="20">
        <f t="shared" ref="E2:E19" si="0">AVERAGE(B2:D2)</f>
        <v>2</v>
      </c>
    </row>
    <row r="3" spans="1:5" x14ac:dyDescent="0.3">
      <c r="A3">
        <v>2</v>
      </c>
      <c r="B3">
        <v>3</v>
      </c>
      <c r="C3">
        <v>2</v>
      </c>
      <c r="D3">
        <v>2</v>
      </c>
      <c r="E3" s="20">
        <f t="shared" si="0"/>
        <v>2.3333333333333335</v>
      </c>
    </row>
    <row r="4" spans="1:5" x14ac:dyDescent="0.3">
      <c r="A4">
        <v>3</v>
      </c>
      <c r="B4">
        <v>2</v>
      </c>
      <c r="C4">
        <v>2</v>
      </c>
      <c r="D4">
        <v>2</v>
      </c>
      <c r="E4" s="20">
        <f t="shared" si="0"/>
        <v>2</v>
      </c>
    </row>
    <row r="5" spans="1:5" x14ac:dyDescent="0.3">
      <c r="A5">
        <v>4</v>
      </c>
      <c r="B5" s="18">
        <v>2</v>
      </c>
      <c r="C5" s="18">
        <v>2</v>
      </c>
      <c r="D5" s="18">
        <v>6</v>
      </c>
      <c r="E5" s="20">
        <f t="shared" si="0"/>
        <v>3.3333333333333335</v>
      </c>
    </row>
    <row r="6" spans="1:5" x14ac:dyDescent="0.3">
      <c r="A6">
        <v>5</v>
      </c>
      <c r="B6" s="18">
        <v>2</v>
      </c>
      <c r="C6" s="18">
        <v>2</v>
      </c>
      <c r="D6" s="18">
        <v>2</v>
      </c>
      <c r="E6" s="20">
        <f t="shared" si="0"/>
        <v>2</v>
      </c>
    </row>
    <row r="7" spans="1:5" x14ac:dyDescent="0.3">
      <c r="A7">
        <v>6</v>
      </c>
      <c r="B7" s="18">
        <v>2</v>
      </c>
      <c r="C7" s="18">
        <v>3</v>
      </c>
      <c r="D7" s="18">
        <v>3</v>
      </c>
      <c r="E7" s="20">
        <f t="shared" si="0"/>
        <v>2.6666666666666665</v>
      </c>
    </row>
    <row r="8" spans="1:5" x14ac:dyDescent="0.3">
      <c r="A8">
        <v>7</v>
      </c>
      <c r="B8" s="18">
        <v>4</v>
      </c>
      <c r="C8" s="18">
        <v>3</v>
      </c>
      <c r="D8" s="18">
        <v>3</v>
      </c>
      <c r="E8" s="20">
        <f t="shared" si="0"/>
        <v>3.3333333333333335</v>
      </c>
    </row>
    <row r="9" spans="1:5" x14ac:dyDescent="0.3">
      <c r="A9">
        <v>8</v>
      </c>
      <c r="B9" s="18">
        <v>1</v>
      </c>
      <c r="C9" s="18">
        <v>2</v>
      </c>
      <c r="D9" s="18">
        <v>2</v>
      </c>
      <c r="E9" s="20">
        <f t="shared" si="0"/>
        <v>1.6666666666666667</v>
      </c>
    </row>
    <row r="10" spans="1:5" x14ac:dyDescent="0.3">
      <c r="A10">
        <v>9</v>
      </c>
      <c r="B10" s="18">
        <v>3</v>
      </c>
      <c r="C10" s="18">
        <v>3</v>
      </c>
      <c r="D10" s="18">
        <v>2</v>
      </c>
      <c r="E10" s="20">
        <f t="shared" si="0"/>
        <v>2.6666666666666665</v>
      </c>
    </row>
    <row r="11" spans="1:5" x14ac:dyDescent="0.3">
      <c r="A11">
        <v>10</v>
      </c>
      <c r="B11" s="18">
        <v>3</v>
      </c>
      <c r="C11" s="18">
        <v>2</v>
      </c>
      <c r="D11" s="18">
        <v>2</v>
      </c>
      <c r="E11" s="20">
        <f t="shared" si="0"/>
        <v>2.3333333333333335</v>
      </c>
    </row>
    <row r="12" spans="1:5" x14ac:dyDescent="0.3">
      <c r="A12">
        <v>11</v>
      </c>
      <c r="B12" s="18">
        <v>2</v>
      </c>
      <c r="C12" s="18">
        <v>2</v>
      </c>
      <c r="D12" s="18">
        <v>4</v>
      </c>
      <c r="E12" s="20">
        <f t="shared" si="0"/>
        <v>2.6666666666666665</v>
      </c>
    </row>
    <row r="13" spans="1:5" x14ac:dyDescent="0.3">
      <c r="A13">
        <v>12</v>
      </c>
      <c r="B13" s="18">
        <v>2</v>
      </c>
      <c r="C13" s="18">
        <v>2</v>
      </c>
      <c r="D13" s="18">
        <v>4</v>
      </c>
      <c r="E13" s="20">
        <f t="shared" si="0"/>
        <v>2.6666666666666665</v>
      </c>
    </row>
    <row r="14" spans="1:5" x14ac:dyDescent="0.3">
      <c r="A14">
        <v>13</v>
      </c>
      <c r="B14" s="18">
        <v>2</v>
      </c>
      <c r="C14" s="18">
        <v>3</v>
      </c>
      <c r="D14" s="18">
        <v>4</v>
      </c>
      <c r="E14" s="20">
        <f t="shared" si="0"/>
        <v>3</v>
      </c>
    </row>
    <row r="15" spans="1:5" x14ac:dyDescent="0.3">
      <c r="A15">
        <v>14</v>
      </c>
      <c r="B15" s="18">
        <v>3</v>
      </c>
      <c r="C15" s="18">
        <v>2</v>
      </c>
      <c r="D15" s="18">
        <v>2</v>
      </c>
      <c r="E15" s="20">
        <f t="shared" si="0"/>
        <v>2.3333333333333335</v>
      </c>
    </row>
    <row r="16" spans="1:5" x14ac:dyDescent="0.3">
      <c r="A16">
        <v>15</v>
      </c>
      <c r="B16" s="18">
        <v>2</v>
      </c>
      <c r="C16" s="18">
        <v>2</v>
      </c>
      <c r="D16" s="18">
        <v>3</v>
      </c>
      <c r="E16" s="20">
        <f t="shared" si="0"/>
        <v>2.3333333333333335</v>
      </c>
    </row>
    <row r="17" spans="1:5" x14ac:dyDescent="0.3">
      <c r="A17">
        <v>16</v>
      </c>
      <c r="B17" s="18">
        <v>3</v>
      </c>
      <c r="C17" s="18">
        <v>3</v>
      </c>
      <c r="D17" s="18">
        <v>2</v>
      </c>
      <c r="E17" s="20">
        <f t="shared" si="0"/>
        <v>2.6666666666666665</v>
      </c>
    </row>
    <row r="18" spans="1:5" x14ac:dyDescent="0.3">
      <c r="A18">
        <v>17</v>
      </c>
      <c r="B18" s="18">
        <v>2</v>
      </c>
      <c r="C18" s="18">
        <v>2</v>
      </c>
      <c r="D18" s="18">
        <v>2</v>
      </c>
      <c r="E18" s="20">
        <f t="shared" si="0"/>
        <v>2</v>
      </c>
    </row>
    <row r="19" spans="1:5" x14ac:dyDescent="0.3">
      <c r="A19">
        <v>18</v>
      </c>
      <c r="B19" s="18">
        <v>5</v>
      </c>
      <c r="C19" s="18">
        <v>4</v>
      </c>
      <c r="D19" s="18">
        <v>4</v>
      </c>
      <c r="E19" s="20">
        <f t="shared" si="0"/>
        <v>4.333333333333333</v>
      </c>
    </row>
    <row r="20" spans="1:5" x14ac:dyDescent="0.3">
      <c r="A20" t="s">
        <v>4</v>
      </c>
      <c r="B20">
        <f>SUM(B2:B19)</f>
        <v>45</v>
      </c>
      <c r="C20">
        <f t="shared" ref="C20:E20" si="1">SUM(C2:C19)</f>
        <v>43</v>
      </c>
      <c r="D20">
        <f t="shared" si="1"/>
        <v>51</v>
      </c>
      <c r="E20" s="20">
        <f t="shared" si="1"/>
        <v>46.333333333333343</v>
      </c>
    </row>
  </sheetData>
  <conditionalFormatting sqref="B2:D19">
    <cfRule type="cellIs" dxfId="7" priority="1" operator="greaterThanOrEqual">
      <formula>3</formula>
    </cfRule>
    <cfRule type="cellIs" dxfId="6" priority="2" operator="equal">
      <formula>1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EEC27-F167-403F-AF87-A5A15194F00F}">
  <dimension ref="A1:E20"/>
  <sheetViews>
    <sheetView workbookViewId="0">
      <selection activeCell="E2" sqref="E2:E20"/>
    </sheetView>
  </sheetViews>
  <sheetFormatPr defaultRowHeight="14.4" x14ac:dyDescent="0.3"/>
  <cols>
    <col min="2" max="4" width="11.44140625" bestFit="1" customWidth="1"/>
    <col min="5" max="5" width="11.5546875" bestFit="1" customWidth="1"/>
  </cols>
  <sheetData>
    <row r="1" spans="1:5" ht="21" x14ac:dyDescent="0.4">
      <c r="B1" s="5" t="s">
        <v>1</v>
      </c>
      <c r="C1" s="5" t="s">
        <v>2</v>
      </c>
      <c r="D1" s="5" t="s">
        <v>3</v>
      </c>
      <c r="E1" s="13" t="s">
        <v>8</v>
      </c>
    </row>
    <row r="2" spans="1:5" x14ac:dyDescent="0.3">
      <c r="A2">
        <v>1</v>
      </c>
      <c r="B2">
        <v>2</v>
      </c>
      <c r="C2">
        <v>2</v>
      </c>
      <c r="D2">
        <v>2</v>
      </c>
      <c r="E2" s="20">
        <f t="shared" ref="E2:E19" si="0">AVERAGE(B2:D2)</f>
        <v>2</v>
      </c>
    </row>
    <row r="3" spans="1:5" x14ac:dyDescent="0.3">
      <c r="A3">
        <v>2</v>
      </c>
      <c r="B3">
        <v>3</v>
      </c>
      <c r="C3">
        <v>2</v>
      </c>
      <c r="D3">
        <v>2</v>
      </c>
      <c r="E3" s="20">
        <f t="shared" si="0"/>
        <v>2.3333333333333335</v>
      </c>
    </row>
    <row r="4" spans="1:5" x14ac:dyDescent="0.3">
      <c r="A4">
        <v>3</v>
      </c>
      <c r="B4">
        <v>2</v>
      </c>
      <c r="C4">
        <v>2</v>
      </c>
      <c r="D4">
        <v>2</v>
      </c>
      <c r="E4" s="20">
        <f t="shared" si="0"/>
        <v>2</v>
      </c>
    </row>
    <row r="5" spans="1:5" x14ac:dyDescent="0.3">
      <c r="A5">
        <v>4</v>
      </c>
      <c r="B5" s="18">
        <v>3</v>
      </c>
      <c r="C5" s="18">
        <v>2</v>
      </c>
      <c r="D5" s="18">
        <v>3</v>
      </c>
      <c r="E5" s="20">
        <f t="shared" si="0"/>
        <v>2.6666666666666665</v>
      </c>
    </row>
    <row r="6" spans="1:5" x14ac:dyDescent="0.3">
      <c r="A6">
        <v>5</v>
      </c>
      <c r="B6" s="18">
        <v>2</v>
      </c>
      <c r="C6" s="18">
        <v>2</v>
      </c>
      <c r="D6" s="18">
        <v>2</v>
      </c>
      <c r="E6" s="20">
        <f t="shared" si="0"/>
        <v>2</v>
      </c>
    </row>
    <row r="7" spans="1:5" x14ac:dyDescent="0.3">
      <c r="A7">
        <v>6</v>
      </c>
      <c r="B7" s="18">
        <v>2</v>
      </c>
      <c r="C7" s="18">
        <v>3</v>
      </c>
      <c r="D7" s="18">
        <v>2</v>
      </c>
      <c r="E7" s="20">
        <f t="shared" si="0"/>
        <v>2.3333333333333335</v>
      </c>
    </row>
    <row r="8" spans="1:5" x14ac:dyDescent="0.3">
      <c r="A8">
        <v>7</v>
      </c>
      <c r="B8" s="18">
        <v>3</v>
      </c>
      <c r="C8" s="18">
        <v>3</v>
      </c>
      <c r="D8" s="18">
        <v>4</v>
      </c>
      <c r="E8" s="20">
        <f t="shared" si="0"/>
        <v>3.3333333333333335</v>
      </c>
    </row>
    <row r="9" spans="1:5" x14ac:dyDescent="0.3">
      <c r="A9">
        <v>8</v>
      </c>
      <c r="B9" s="18">
        <v>2</v>
      </c>
      <c r="C9" s="18">
        <v>4</v>
      </c>
      <c r="D9" s="18">
        <v>2</v>
      </c>
      <c r="E9" s="20">
        <f t="shared" si="0"/>
        <v>2.6666666666666665</v>
      </c>
    </row>
    <row r="10" spans="1:5" x14ac:dyDescent="0.3">
      <c r="A10">
        <v>9</v>
      </c>
      <c r="B10" s="18">
        <v>3</v>
      </c>
      <c r="C10" s="18">
        <v>3</v>
      </c>
      <c r="D10" s="18">
        <v>3</v>
      </c>
      <c r="E10" s="20">
        <f t="shared" si="0"/>
        <v>3</v>
      </c>
    </row>
    <row r="11" spans="1:5" x14ac:dyDescent="0.3">
      <c r="A11">
        <v>10</v>
      </c>
      <c r="B11" s="18">
        <v>3</v>
      </c>
      <c r="C11" s="18">
        <v>2</v>
      </c>
      <c r="D11" s="18">
        <v>3</v>
      </c>
      <c r="E11" s="20">
        <f t="shared" si="0"/>
        <v>2.6666666666666665</v>
      </c>
    </row>
    <row r="12" spans="1:5" x14ac:dyDescent="0.3">
      <c r="A12">
        <v>11</v>
      </c>
      <c r="B12" s="18">
        <v>2</v>
      </c>
      <c r="C12" s="18">
        <v>3</v>
      </c>
      <c r="D12" s="18">
        <v>3</v>
      </c>
      <c r="E12" s="20">
        <f t="shared" si="0"/>
        <v>2.6666666666666665</v>
      </c>
    </row>
    <row r="13" spans="1:5" x14ac:dyDescent="0.3">
      <c r="A13">
        <v>12</v>
      </c>
      <c r="B13" s="18">
        <v>2</v>
      </c>
      <c r="C13" s="18">
        <v>3</v>
      </c>
      <c r="D13" s="18">
        <v>3</v>
      </c>
      <c r="E13" s="20">
        <f t="shared" si="0"/>
        <v>2.6666666666666665</v>
      </c>
    </row>
    <row r="14" spans="1:5" x14ac:dyDescent="0.3">
      <c r="A14">
        <v>13</v>
      </c>
      <c r="B14" s="18">
        <v>5</v>
      </c>
      <c r="C14" s="18">
        <v>3</v>
      </c>
      <c r="D14" s="18">
        <v>2</v>
      </c>
      <c r="E14" s="20">
        <f t="shared" si="0"/>
        <v>3.3333333333333335</v>
      </c>
    </row>
    <row r="15" spans="1:5" x14ac:dyDescent="0.3">
      <c r="A15">
        <v>14</v>
      </c>
      <c r="B15" s="18">
        <v>2</v>
      </c>
      <c r="C15" s="18">
        <v>3</v>
      </c>
      <c r="D15" s="18">
        <v>2</v>
      </c>
      <c r="E15" s="20">
        <f t="shared" si="0"/>
        <v>2.3333333333333335</v>
      </c>
    </row>
    <row r="16" spans="1:5" x14ac:dyDescent="0.3">
      <c r="A16">
        <v>15</v>
      </c>
      <c r="B16" s="18">
        <v>3</v>
      </c>
      <c r="C16" s="18">
        <v>2</v>
      </c>
      <c r="D16" s="18">
        <v>2</v>
      </c>
      <c r="E16" s="20">
        <f t="shared" si="0"/>
        <v>2.3333333333333335</v>
      </c>
    </row>
    <row r="17" spans="1:5" x14ac:dyDescent="0.3">
      <c r="A17">
        <v>16</v>
      </c>
      <c r="B17" s="18">
        <v>2</v>
      </c>
      <c r="C17" s="18">
        <v>3</v>
      </c>
      <c r="D17" s="18">
        <v>3</v>
      </c>
      <c r="E17" s="20">
        <f t="shared" si="0"/>
        <v>2.6666666666666665</v>
      </c>
    </row>
    <row r="18" spans="1:5" x14ac:dyDescent="0.3">
      <c r="A18">
        <v>17</v>
      </c>
      <c r="B18" s="18">
        <v>3</v>
      </c>
      <c r="C18" s="18">
        <v>2</v>
      </c>
      <c r="D18" s="18">
        <v>2</v>
      </c>
      <c r="E18" s="20">
        <f t="shared" si="0"/>
        <v>2.3333333333333335</v>
      </c>
    </row>
    <row r="19" spans="1:5" x14ac:dyDescent="0.3">
      <c r="A19">
        <v>18</v>
      </c>
      <c r="B19" s="18">
        <v>4</v>
      </c>
      <c r="C19" s="18">
        <v>4</v>
      </c>
      <c r="D19" s="18">
        <v>3</v>
      </c>
      <c r="E19" s="20">
        <f t="shared" si="0"/>
        <v>3.6666666666666665</v>
      </c>
    </row>
    <row r="20" spans="1:5" x14ac:dyDescent="0.3">
      <c r="A20" t="s">
        <v>4</v>
      </c>
      <c r="B20">
        <f t="shared" ref="B20:E20" si="1">SUM(B2:B19)</f>
        <v>48</v>
      </c>
      <c r="C20">
        <f t="shared" si="1"/>
        <v>48</v>
      </c>
      <c r="D20">
        <f t="shared" si="1"/>
        <v>45</v>
      </c>
      <c r="E20" s="20">
        <f t="shared" si="1"/>
        <v>47.000000000000007</v>
      </c>
    </row>
  </sheetData>
  <conditionalFormatting sqref="B2:D19">
    <cfRule type="cellIs" dxfId="5" priority="1" operator="greaterThanOrEqual">
      <formula>3</formula>
    </cfRule>
    <cfRule type="cellIs" dxfId="4" priority="2" operator="equal">
      <formula>1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33A1D-F34D-4AA6-98C6-1876E6E0DE32}">
  <dimension ref="A1:E20"/>
  <sheetViews>
    <sheetView workbookViewId="0">
      <selection activeCell="I5" sqref="I5"/>
    </sheetView>
  </sheetViews>
  <sheetFormatPr defaultRowHeight="14.4" x14ac:dyDescent="0.3"/>
  <cols>
    <col min="2" max="4" width="11.44140625" bestFit="1" customWidth="1"/>
    <col min="5" max="5" width="11.5546875" bestFit="1" customWidth="1"/>
  </cols>
  <sheetData>
    <row r="1" spans="1:5" ht="21" x14ac:dyDescent="0.4">
      <c r="B1" s="5" t="s">
        <v>1</v>
      </c>
      <c r="C1" s="5" t="s">
        <v>2</v>
      </c>
      <c r="D1" s="5" t="s">
        <v>3</v>
      </c>
      <c r="E1" s="13" t="s">
        <v>8</v>
      </c>
    </row>
    <row r="2" spans="1:5" x14ac:dyDescent="0.3">
      <c r="A2">
        <v>1</v>
      </c>
      <c r="B2">
        <v>3</v>
      </c>
      <c r="C2">
        <v>2</v>
      </c>
      <c r="D2">
        <v>3</v>
      </c>
      <c r="E2" s="20">
        <f t="shared" ref="E2:E19" si="0">AVERAGE(B2:D2)</f>
        <v>2.6666666666666665</v>
      </c>
    </row>
    <row r="3" spans="1:5" x14ac:dyDescent="0.3">
      <c r="A3">
        <v>2</v>
      </c>
      <c r="B3">
        <v>3</v>
      </c>
      <c r="C3">
        <v>2</v>
      </c>
      <c r="D3">
        <v>2</v>
      </c>
      <c r="E3" s="20">
        <f t="shared" si="0"/>
        <v>2.3333333333333335</v>
      </c>
    </row>
    <row r="4" spans="1:5" x14ac:dyDescent="0.3">
      <c r="A4">
        <v>3</v>
      </c>
      <c r="B4">
        <v>3</v>
      </c>
      <c r="C4">
        <v>3</v>
      </c>
      <c r="D4">
        <v>3</v>
      </c>
      <c r="E4" s="20">
        <f t="shared" si="0"/>
        <v>3</v>
      </c>
    </row>
    <row r="5" spans="1:5" x14ac:dyDescent="0.3">
      <c r="A5">
        <v>4</v>
      </c>
      <c r="B5" s="18">
        <v>3</v>
      </c>
      <c r="C5" s="18">
        <v>2</v>
      </c>
      <c r="D5" s="18">
        <v>2</v>
      </c>
      <c r="E5" s="20">
        <f t="shared" si="0"/>
        <v>2.3333333333333335</v>
      </c>
    </row>
    <row r="6" spans="1:5" x14ac:dyDescent="0.3">
      <c r="A6">
        <v>5</v>
      </c>
      <c r="B6" s="18">
        <v>2</v>
      </c>
      <c r="C6" s="18">
        <v>2</v>
      </c>
      <c r="D6" s="18">
        <v>3</v>
      </c>
      <c r="E6" s="20">
        <f t="shared" si="0"/>
        <v>2.3333333333333335</v>
      </c>
    </row>
    <row r="7" spans="1:5" x14ac:dyDescent="0.3">
      <c r="A7">
        <v>6</v>
      </c>
      <c r="B7" s="18">
        <v>2</v>
      </c>
      <c r="C7" s="18">
        <v>2</v>
      </c>
      <c r="D7" s="18">
        <v>3</v>
      </c>
      <c r="E7" s="20">
        <f t="shared" si="0"/>
        <v>2.3333333333333335</v>
      </c>
    </row>
    <row r="8" spans="1:5" x14ac:dyDescent="0.3">
      <c r="A8">
        <v>7</v>
      </c>
      <c r="B8" s="18">
        <v>1</v>
      </c>
      <c r="C8" s="18">
        <v>4</v>
      </c>
      <c r="D8" s="18">
        <v>4</v>
      </c>
      <c r="E8" s="20">
        <f t="shared" si="0"/>
        <v>3</v>
      </c>
    </row>
    <row r="9" spans="1:5" x14ac:dyDescent="0.3">
      <c r="A9">
        <v>8</v>
      </c>
      <c r="B9" s="18">
        <v>2</v>
      </c>
      <c r="C9" s="18">
        <v>2</v>
      </c>
      <c r="D9" s="18">
        <v>2</v>
      </c>
      <c r="E9" s="20">
        <f t="shared" si="0"/>
        <v>2</v>
      </c>
    </row>
    <row r="10" spans="1:5" x14ac:dyDescent="0.3">
      <c r="A10">
        <v>9</v>
      </c>
      <c r="B10" s="18">
        <v>3</v>
      </c>
      <c r="C10" s="18">
        <v>3</v>
      </c>
      <c r="D10" s="18">
        <v>3</v>
      </c>
      <c r="E10" s="20">
        <f t="shared" si="0"/>
        <v>3</v>
      </c>
    </row>
    <row r="11" spans="1:5" x14ac:dyDescent="0.3">
      <c r="A11">
        <v>10</v>
      </c>
      <c r="B11" s="18">
        <v>2</v>
      </c>
      <c r="C11" s="18">
        <v>2</v>
      </c>
      <c r="D11" s="18">
        <v>3</v>
      </c>
      <c r="E11" s="20">
        <f t="shared" si="0"/>
        <v>2.3333333333333335</v>
      </c>
    </row>
    <row r="12" spans="1:5" x14ac:dyDescent="0.3">
      <c r="A12">
        <v>11</v>
      </c>
      <c r="B12" s="18">
        <v>2</v>
      </c>
      <c r="C12" s="18">
        <v>3</v>
      </c>
      <c r="D12" s="18">
        <v>4</v>
      </c>
      <c r="E12" s="20">
        <f t="shared" si="0"/>
        <v>3</v>
      </c>
    </row>
    <row r="13" spans="1:5" x14ac:dyDescent="0.3">
      <c r="A13">
        <v>12</v>
      </c>
      <c r="B13" s="18">
        <v>2</v>
      </c>
      <c r="C13" s="18">
        <v>3</v>
      </c>
      <c r="D13" s="18">
        <v>4</v>
      </c>
      <c r="E13" s="20">
        <f t="shared" si="0"/>
        <v>3</v>
      </c>
    </row>
    <row r="14" spans="1:5" x14ac:dyDescent="0.3">
      <c r="A14">
        <v>13</v>
      </c>
      <c r="B14" s="18">
        <v>3</v>
      </c>
      <c r="C14" s="18">
        <v>4</v>
      </c>
      <c r="D14" s="18">
        <v>3</v>
      </c>
      <c r="E14" s="20">
        <f t="shared" si="0"/>
        <v>3.3333333333333335</v>
      </c>
    </row>
    <row r="15" spans="1:5" x14ac:dyDescent="0.3">
      <c r="A15">
        <v>14</v>
      </c>
      <c r="B15" s="18">
        <v>2</v>
      </c>
      <c r="C15" s="18">
        <v>2</v>
      </c>
      <c r="D15" s="18">
        <v>2</v>
      </c>
      <c r="E15" s="20">
        <f t="shared" si="0"/>
        <v>2</v>
      </c>
    </row>
    <row r="16" spans="1:5" x14ac:dyDescent="0.3">
      <c r="A16">
        <v>15</v>
      </c>
      <c r="B16" s="18">
        <v>2</v>
      </c>
      <c r="C16" s="18">
        <v>2</v>
      </c>
      <c r="D16" s="18">
        <v>3</v>
      </c>
      <c r="E16" s="20">
        <f t="shared" si="0"/>
        <v>2.3333333333333335</v>
      </c>
    </row>
    <row r="17" spans="1:5" x14ac:dyDescent="0.3">
      <c r="A17">
        <v>16</v>
      </c>
      <c r="B17" s="18">
        <v>4</v>
      </c>
      <c r="C17" s="18">
        <v>3</v>
      </c>
      <c r="D17" s="18">
        <v>2</v>
      </c>
      <c r="E17" s="20">
        <f t="shared" si="0"/>
        <v>3</v>
      </c>
    </row>
    <row r="18" spans="1:5" x14ac:dyDescent="0.3">
      <c r="A18">
        <v>17</v>
      </c>
      <c r="B18" s="18">
        <v>2</v>
      </c>
      <c r="C18" s="18">
        <v>2</v>
      </c>
      <c r="D18" s="18">
        <v>2</v>
      </c>
      <c r="E18" s="20">
        <f t="shared" si="0"/>
        <v>2</v>
      </c>
    </row>
    <row r="19" spans="1:5" x14ac:dyDescent="0.3">
      <c r="A19">
        <v>18</v>
      </c>
      <c r="B19" s="18">
        <v>3</v>
      </c>
      <c r="C19" s="18">
        <v>3</v>
      </c>
      <c r="D19" s="18">
        <v>3</v>
      </c>
      <c r="E19" s="20">
        <f t="shared" si="0"/>
        <v>3</v>
      </c>
    </row>
    <row r="20" spans="1:5" x14ac:dyDescent="0.3">
      <c r="A20" t="s">
        <v>4</v>
      </c>
      <c r="B20">
        <f>SUM(B2:B19)</f>
        <v>44</v>
      </c>
      <c r="C20">
        <f t="shared" ref="C20:E20" si="1">SUM(C2:C19)</f>
        <v>46</v>
      </c>
      <c r="D20">
        <f t="shared" si="1"/>
        <v>51</v>
      </c>
      <c r="E20" s="20">
        <f t="shared" si="1"/>
        <v>47</v>
      </c>
    </row>
  </sheetData>
  <conditionalFormatting sqref="B2:D19">
    <cfRule type="cellIs" dxfId="3" priority="1" operator="greaterThanOrEqual">
      <formula>3</formula>
    </cfRule>
    <cfRule type="cellIs" dxfId="2" priority="2" operator="equal">
      <formula>1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3D1D6-B0D0-40DA-9B04-690EF7703A28}">
  <dimension ref="A1:E20"/>
  <sheetViews>
    <sheetView workbookViewId="0">
      <selection activeCell="G9" sqref="G9"/>
    </sheetView>
  </sheetViews>
  <sheetFormatPr defaultRowHeight="14.4" x14ac:dyDescent="0.3"/>
  <cols>
    <col min="2" max="4" width="11.44140625" bestFit="1" customWidth="1"/>
    <col min="5" max="5" width="11.5546875" bestFit="1" customWidth="1"/>
  </cols>
  <sheetData>
    <row r="1" spans="1:5" ht="21" x14ac:dyDescent="0.4">
      <c r="B1" s="5" t="s">
        <v>1</v>
      </c>
      <c r="C1" s="5" t="s">
        <v>2</v>
      </c>
      <c r="D1" s="5" t="s">
        <v>3</v>
      </c>
      <c r="E1" s="13" t="s">
        <v>8</v>
      </c>
    </row>
    <row r="2" spans="1:5" x14ac:dyDescent="0.3">
      <c r="A2">
        <v>1</v>
      </c>
      <c r="B2">
        <v>4</v>
      </c>
      <c r="C2">
        <v>3</v>
      </c>
      <c r="D2">
        <v>2</v>
      </c>
      <c r="E2" s="20">
        <f t="shared" ref="E2:E19" si="0">AVERAGE(B2:D2)</f>
        <v>3</v>
      </c>
    </row>
    <row r="3" spans="1:5" x14ac:dyDescent="0.3">
      <c r="A3">
        <v>2</v>
      </c>
      <c r="B3">
        <v>3</v>
      </c>
      <c r="C3">
        <v>2</v>
      </c>
      <c r="D3">
        <v>2</v>
      </c>
      <c r="E3" s="20">
        <f t="shared" si="0"/>
        <v>2.3333333333333335</v>
      </c>
    </row>
    <row r="4" spans="1:5" x14ac:dyDescent="0.3">
      <c r="A4">
        <v>3</v>
      </c>
      <c r="B4">
        <v>2</v>
      </c>
      <c r="C4">
        <v>3</v>
      </c>
      <c r="D4">
        <v>3</v>
      </c>
      <c r="E4" s="20">
        <f t="shared" si="0"/>
        <v>2.6666666666666665</v>
      </c>
    </row>
    <row r="5" spans="1:5" x14ac:dyDescent="0.3">
      <c r="A5">
        <v>4</v>
      </c>
      <c r="B5" s="18">
        <v>3</v>
      </c>
      <c r="C5" s="18">
        <v>3</v>
      </c>
      <c r="D5" s="18">
        <v>2</v>
      </c>
      <c r="E5" s="20">
        <f t="shared" si="0"/>
        <v>2.6666666666666665</v>
      </c>
    </row>
    <row r="6" spans="1:5" x14ac:dyDescent="0.3">
      <c r="A6">
        <v>5</v>
      </c>
      <c r="B6" s="18">
        <v>3</v>
      </c>
      <c r="C6" s="18">
        <v>3</v>
      </c>
      <c r="D6" s="18">
        <v>2</v>
      </c>
      <c r="E6" s="20">
        <f t="shared" si="0"/>
        <v>2.6666666666666665</v>
      </c>
    </row>
    <row r="7" spans="1:5" x14ac:dyDescent="0.3">
      <c r="A7">
        <v>6</v>
      </c>
      <c r="B7" s="18">
        <v>1</v>
      </c>
      <c r="C7" s="18">
        <v>3</v>
      </c>
      <c r="D7" s="18">
        <v>5</v>
      </c>
      <c r="E7" s="20">
        <f t="shared" si="0"/>
        <v>3</v>
      </c>
    </row>
    <row r="8" spans="1:5" x14ac:dyDescent="0.3">
      <c r="A8">
        <v>7</v>
      </c>
      <c r="B8" s="18">
        <v>5</v>
      </c>
      <c r="C8" s="18">
        <v>4</v>
      </c>
      <c r="D8" s="18">
        <v>3</v>
      </c>
      <c r="E8" s="20">
        <f t="shared" si="0"/>
        <v>4</v>
      </c>
    </row>
    <row r="9" spans="1:5" x14ac:dyDescent="0.3">
      <c r="A9">
        <v>8</v>
      </c>
      <c r="B9" s="18">
        <v>2</v>
      </c>
      <c r="C9" s="18">
        <v>1</v>
      </c>
      <c r="D9" s="18">
        <v>2</v>
      </c>
      <c r="E9" s="20">
        <f t="shared" si="0"/>
        <v>1.6666666666666667</v>
      </c>
    </row>
    <row r="10" spans="1:5" x14ac:dyDescent="0.3">
      <c r="A10">
        <v>9</v>
      </c>
      <c r="B10" s="18">
        <v>4</v>
      </c>
      <c r="C10" s="18">
        <v>3</v>
      </c>
      <c r="D10" s="18">
        <v>3</v>
      </c>
      <c r="E10" s="20">
        <f t="shared" si="0"/>
        <v>3.3333333333333335</v>
      </c>
    </row>
    <row r="11" spans="1:5" x14ac:dyDescent="0.3">
      <c r="A11">
        <v>10</v>
      </c>
      <c r="B11" s="18">
        <v>2</v>
      </c>
      <c r="C11" s="18">
        <v>2</v>
      </c>
      <c r="D11" s="18">
        <v>2</v>
      </c>
      <c r="E11" s="20">
        <f t="shared" si="0"/>
        <v>2</v>
      </c>
    </row>
    <row r="12" spans="1:5" x14ac:dyDescent="0.3">
      <c r="A12">
        <v>11</v>
      </c>
      <c r="B12" s="18">
        <v>3</v>
      </c>
      <c r="C12" s="18">
        <v>2</v>
      </c>
      <c r="D12" s="18">
        <v>3</v>
      </c>
      <c r="E12" s="20">
        <f t="shared" si="0"/>
        <v>2.6666666666666665</v>
      </c>
    </row>
    <row r="13" spans="1:5" x14ac:dyDescent="0.3">
      <c r="A13">
        <v>12</v>
      </c>
      <c r="B13" s="18">
        <v>3</v>
      </c>
      <c r="C13" s="18">
        <v>3</v>
      </c>
      <c r="D13" s="18">
        <v>3</v>
      </c>
      <c r="E13" s="20">
        <f t="shared" si="0"/>
        <v>3</v>
      </c>
    </row>
    <row r="14" spans="1:5" x14ac:dyDescent="0.3">
      <c r="A14">
        <v>13</v>
      </c>
      <c r="B14" s="18">
        <v>3</v>
      </c>
      <c r="C14" s="18">
        <v>4</v>
      </c>
      <c r="D14" s="18">
        <v>3</v>
      </c>
      <c r="E14" s="20">
        <f t="shared" si="0"/>
        <v>3.3333333333333335</v>
      </c>
    </row>
    <row r="15" spans="1:5" x14ac:dyDescent="0.3">
      <c r="A15">
        <v>14</v>
      </c>
      <c r="B15" s="18">
        <v>4</v>
      </c>
      <c r="C15" s="18">
        <v>4</v>
      </c>
      <c r="D15" s="18">
        <v>2</v>
      </c>
      <c r="E15" s="20">
        <f t="shared" si="0"/>
        <v>3.3333333333333335</v>
      </c>
    </row>
    <row r="16" spans="1:5" x14ac:dyDescent="0.3">
      <c r="A16">
        <v>15</v>
      </c>
      <c r="B16" s="18">
        <v>2</v>
      </c>
      <c r="C16" s="18">
        <v>3</v>
      </c>
      <c r="D16" s="18">
        <v>2</v>
      </c>
      <c r="E16" s="20">
        <f t="shared" si="0"/>
        <v>2.3333333333333335</v>
      </c>
    </row>
    <row r="17" spans="1:5" x14ac:dyDescent="0.3">
      <c r="A17">
        <v>16</v>
      </c>
      <c r="B17" s="18">
        <v>2</v>
      </c>
      <c r="C17" s="18">
        <v>3</v>
      </c>
      <c r="D17" s="18">
        <v>3</v>
      </c>
      <c r="E17" s="20">
        <f t="shared" si="0"/>
        <v>2.6666666666666665</v>
      </c>
    </row>
    <row r="18" spans="1:5" x14ac:dyDescent="0.3">
      <c r="A18">
        <v>17</v>
      </c>
      <c r="B18" s="18">
        <v>3</v>
      </c>
      <c r="C18" s="18">
        <v>3</v>
      </c>
      <c r="D18" s="18">
        <v>2</v>
      </c>
      <c r="E18" s="20">
        <f t="shared" si="0"/>
        <v>2.6666666666666665</v>
      </c>
    </row>
    <row r="19" spans="1:5" x14ac:dyDescent="0.3">
      <c r="A19">
        <v>18</v>
      </c>
      <c r="B19" s="18">
        <v>4</v>
      </c>
      <c r="C19" s="18">
        <v>5</v>
      </c>
      <c r="D19" s="18">
        <v>5</v>
      </c>
      <c r="E19" s="20">
        <f t="shared" si="0"/>
        <v>4.666666666666667</v>
      </c>
    </row>
    <row r="20" spans="1:5" x14ac:dyDescent="0.3">
      <c r="A20" t="s">
        <v>4</v>
      </c>
      <c r="B20">
        <f>SUM(B2:B19)</f>
        <v>53</v>
      </c>
      <c r="C20">
        <f t="shared" ref="C20:E20" si="1">SUM(C2:C19)</f>
        <v>54</v>
      </c>
      <c r="D20">
        <f t="shared" si="1"/>
        <v>49</v>
      </c>
      <c r="E20" s="20">
        <f t="shared" si="1"/>
        <v>52</v>
      </c>
    </row>
  </sheetData>
  <conditionalFormatting sqref="B2:D19">
    <cfRule type="cellIs" dxfId="1" priority="1" operator="greaterThanOrEqual">
      <formula>3</formula>
    </cfRule>
    <cfRule type="cellIs" dxfId="0" priority="2" operator="equal">
      <formula>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33953-0CDE-4411-8C37-A451520DA1B9}">
  <sheetPr>
    <pageSetUpPr fitToPage="1"/>
  </sheetPr>
  <dimension ref="A1:H14"/>
  <sheetViews>
    <sheetView zoomScaleNormal="100" workbookViewId="0">
      <selection activeCell="C13" sqref="C13"/>
    </sheetView>
  </sheetViews>
  <sheetFormatPr defaultRowHeight="21" x14ac:dyDescent="0.4"/>
  <cols>
    <col min="1" max="1" width="11.44140625" style="2" customWidth="1"/>
    <col min="2" max="2" width="28.109375" style="2" bestFit="1" customWidth="1"/>
    <col min="3" max="5" width="11.5546875" style="2" bestFit="1" customWidth="1"/>
    <col min="8" max="8" width="14.33203125" customWidth="1"/>
    <col min="9" max="9" width="21.6640625" customWidth="1"/>
  </cols>
  <sheetData>
    <row r="1" spans="1:8" ht="18" x14ac:dyDescent="0.35">
      <c r="A1" s="1" t="s">
        <v>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8</v>
      </c>
      <c r="H1" s="1" t="s">
        <v>9</v>
      </c>
    </row>
    <row r="2" spans="1:8" ht="23.4" x14ac:dyDescent="0.45">
      <c r="A2" s="6">
        <v>1</v>
      </c>
      <c r="B2" s="4" t="s">
        <v>18</v>
      </c>
      <c r="C2" s="11">
        <v>39</v>
      </c>
      <c r="D2" s="11">
        <v>41</v>
      </c>
      <c r="E2" s="11">
        <v>47</v>
      </c>
      <c r="F2" s="3">
        <f t="shared" ref="F2:F14" si="0">SUM(C2:E2)</f>
        <v>127</v>
      </c>
      <c r="G2" s="3">
        <f t="shared" ref="G2:G14" si="1">F2/3</f>
        <v>42.333333333333336</v>
      </c>
      <c r="H2" s="3">
        <f t="shared" ref="H2:H14" si="2" xml:space="preserve"> F2-(45*3)</f>
        <v>-8</v>
      </c>
    </row>
    <row r="3" spans="1:8" ht="23.4" x14ac:dyDescent="0.45">
      <c r="A3" s="6">
        <v>2</v>
      </c>
      <c r="B3" s="4" t="s">
        <v>50</v>
      </c>
      <c r="C3" s="11">
        <v>41</v>
      </c>
      <c r="D3" s="11">
        <v>46</v>
      </c>
      <c r="E3" s="11">
        <v>41</v>
      </c>
      <c r="F3" s="3">
        <f t="shared" si="0"/>
        <v>128</v>
      </c>
      <c r="G3" s="3">
        <f t="shared" si="1"/>
        <v>42.666666666666664</v>
      </c>
      <c r="H3" s="3">
        <f t="shared" si="2"/>
        <v>-7</v>
      </c>
    </row>
    <row r="4" spans="1:8" ht="23.4" x14ac:dyDescent="0.45">
      <c r="A4" s="6">
        <v>3</v>
      </c>
      <c r="B4" s="4" t="s">
        <v>19</v>
      </c>
      <c r="C4" s="11">
        <v>45</v>
      </c>
      <c r="D4" s="11">
        <v>44</v>
      </c>
      <c r="E4" s="11">
        <v>42</v>
      </c>
      <c r="F4" s="3">
        <f t="shared" si="0"/>
        <v>131</v>
      </c>
      <c r="G4" s="3">
        <f t="shared" si="1"/>
        <v>43.666666666666664</v>
      </c>
      <c r="H4" s="3">
        <f t="shared" si="2"/>
        <v>-4</v>
      </c>
    </row>
    <row r="5" spans="1:8" ht="23.4" x14ac:dyDescent="0.45">
      <c r="A5" s="6">
        <v>4</v>
      </c>
      <c r="B5" s="4" t="s">
        <v>22</v>
      </c>
      <c r="C5" s="11">
        <v>44</v>
      </c>
      <c r="D5" s="11">
        <v>43</v>
      </c>
      <c r="E5" s="11">
        <v>45</v>
      </c>
      <c r="F5" s="3">
        <f t="shared" si="0"/>
        <v>132</v>
      </c>
      <c r="G5" s="3">
        <f t="shared" si="1"/>
        <v>44</v>
      </c>
      <c r="H5" s="3">
        <f t="shared" si="2"/>
        <v>-3</v>
      </c>
    </row>
    <row r="6" spans="1:8" ht="23.4" x14ac:dyDescent="0.45">
      <c r="A6" s="6">
        <v>5</v>
      </c>
      <c r="B6" s="4" t="s">
        <v>51</v>
      </c>
      <c r="C6" s="11">
        <v>46</v>
      </c>
      <c r="D6" s="11">
        <v>43</v>
      </c>
      <c r="E6" s="11">
        <v>44</v>
      </c>
      <c r="F6" s="3">
        <f t="shared" si="0"/>
        <v>133</v>
      </c>
      <c r="G6" s="3">
        <f t="shared" si="1"/>
        <v>44.333333333333336</v>
      </c>
      <c r="H6" s="3">
        <f t="shared" si="2"/>
        <v>-2</v>
      </c>
    </row>
    <row r="7" spans="1:8" ht="23.4" x14ac:dyDescent="0.45">
      <c r="A7" s="6">
        <v>6</v>
      </c>
      <c r="B7" s="4" t="s">
        <v>52</v>
      </c>
      <c r="C7" s="11">
        <v>50</v>
      </c>
      <c r="D7" s="11">
        <v>42</v>
      </c>
      <c r="E7" s="11">
        <v>42</v>
      </c>
      <c r="F7" s="3">
        <f t="shared" si="0"/>
        <v>134</v>
      </c>
      <c r="G7" s="3">
        <f t="shared" si="1"/>
        <v>44.666666666666664</v>
      </c>
      <c r="H7" s="3">
        <f t="shared" si="2"/>
        <v>-1</v>
      </c>
    </row>
    <row r="8" spans="1:8" ht="23.4" x14ac:dyDescent="0.45">
      <c r="A8" s="6">
        <v>7</v>
      </c>
      <c r="B8" s="4" t="s">
        <v>23</v>
      </c>
      <c r="C8" s="11">
        <v>47</v>
      </c>
      <c r="D8" s="11">
        <v>43</v>
      </c>
      <c r="E8" s="11">
        <v>46</v>
      </c>
      <c r="F8" s="3">
        <f t="shared" si="0"/>
        <v>136</v>
      </c>
      <c r="G8" s="3">
        <f t="shared" si="1"/>
        <v>45.333333333333336</v>
      </c>
      <c r="H8" s="3">
        <f t="shared" si="2"/>
        <v>1</v>
      </c>
    </row>
    <row r="9" spans="1:8" ht="23.4" x14ac:dyDescent="0.45">
      <c r="A9" s="6">
        <v>8</v>
      </c>
      <c r="B9" s="4" t="s">
        <v>53</v>
      </c>
      <c r="C9" s="11">
        <v>44</v>
      </c>
      <c r="D9" s="11">
        <v>48</v>
      </c>
      <c r="E9" s="11">
        <v>45</v>
      </c>
      <c r="F9" s="3">
        <f t="shared" si="0"/>
        <v>137</v>
      </c>
      <c r="G9" s="3">
        <f t="shared" si="1"/>
        <v>45.666666666666664</v>
      </c>
      <c r="H9" s="3">
        <f t="shared" si="2"/>
        <v>2</v>
      </c>
    </row>
    <row r="10" spans="1:8" ht="23.4" x14ac:dyDescent="0.45">
      <c r="A10" s="6">
        <v>9</v>
      </c>
      <c r="B10" s="4" t="s">
        <v>21</v>
      </c>
      <c r="C10" s="11">
        <v>44</v>
      </c>
      <c r="D10" s="11">
        <v>43</v>
      </c>
      <c r="E10" s="11">
        <v>51</v>
      </c>
      <c r="F10" s="3">
        <f t="shared" si="0"/>
        <v>138</v>
      </c>
      <c r="G10" s="3">
        <f t="shared" si="1"/>
        <v>46</v>
      </c>
      <c r="H10" s="3">
        <f t="shared" si="2"/>
        <v>3</v>
      </c>
    </row>
    <row r="11" spans="1:8" ht="23.4" x14ac:dyDescent="0.45">
      <c r="A11" s="6">
        <v>10</v>
      </c>
      <c r="B11" s="4" t="s">
        <v>54</v>
      </c>
      <c r="C11" s="11">
        <v>45</v>
      </c>
      <c r="D11" s="11">
        <v>43</v>
      </c>
      <c r="E11" s="11">
        <v>51</v>
      </c>
      <c r="F11" s="3">
        <f t="shared" si="0"/>
        <v>139</v>
      </c>
      <c r="G11" s="3">
        <f t="shared" si="1"/>
        <v>46.333333333333336</v>
      </c>
      <c r="H11" s="3">
        <f t="shared" si="2"/>
        <v>4</v>
      </c>
    </row>
    <row r="12" spans="1:8" ht="23.4" x14ac:dyDescent="0.45">
      <c r="A12" s="6">
        <v>11</v>
      </c>
      <c r="B12" s="4" t="s">
        <v>24</v>
      </c>
      <c r="C12" s="11">
        <v>48</v>
      </c>
      <c r="D12" s="11">
        <v>48</v>
      </c>
      <c r="E12" s="11">
        <v>45</v>
      </c>
      <c r="F12" s="3">
        <f t="shared" si="0"/>
        <v>141</v>
      </c>
      <c r="G12" s="3">
        <f t="shared" si="1"/>
        <v>47</v>
      </c>
      <c r="H12" s="3">
        <f t="shared" si="2"/>
        <v>6</v>
      </c>
    </row>
    <row r="13" spans="1:8" ht="23.4" x14ac:dyDescent="0.45">
      <c r="A13" s="6">
        <v>12</v>
      </c>
      <c r="B13" s="4" t="s">
        <v>55</v>
      </c>
      <c r="C13" s="11">
        <v>44</v>
      </c>
      <c r="D13" s="11">
        <v>46</v>
      </c>
      <c r="E13" s="11">
        <v>51</v>
      </c>
      <c r="F13" s="3">
        <f t="shared" si="0"/>
        <v>141</v>
      </c>
      <c r="G13" s="3">
        <f t="shared" si="1"/>
        <v>47</v>
      </c>
      <c r="H13" s="3">
        <f t="shared" si="2"/>
        <v>6</v>
      </c>
    </row>
    <row r="14" spans="1:8" ht="23.4" x14ac:dyDescent="0.45">
      <c r="A14" s="6">
        <v>13</v>
      </c>
      <c r="B14" s="4" t="s">
        <v>56</v>
      </c>
      <c r="C14" s="11">
        <v>53</v>
      </c>
      <c r="D14" s="11">
        <v>54</v>
      </c>
      <c r="E14" s="11">
        <v>49</v>
      </c>
      <c r="F14" s="3">
        <f t="shared" si="0"/>
        <v>156</v>
      </c>
      <c r="G14" s="3">
        <f t="shared" si="1"/>
        <v>52</v>
      </c>
      <c r="H14" s="3">
        <f t="shared" si="2"/>
        <v>21</v>
      </c>
    </row>
  </sheetData>
  <conditionalFormatting sqref="H2:H13">
    <cfRule type="cellIs" dxfId="65" priority="11" operator="greaterThan">
      <formula>0</formula>
    </cfRule>
    <cfRule type="cellIs" dxfId="64" priority="12" operator="lessThan">
      <formula>0</formula>
    </cfRule>
  </conditionalFormatting>
  <conditionalFormatting sqref="H14">
    <cfRule type="cellIs" dxfId="63" priority="9" operator="greaterThan">
      <formula>0</formula>
    </cfRule>
    <cfRule type="cellIs" dxfId="62" priority="10" operator="lessThan">
      <formula>0</formula>
    </cfRule>
  </conditionalFormatting>
  <pageMargins left="0.7" right="0.7" top="0.25" bottom="0.25" header="0.3" footer="0.3"/>
  <pageSetup scale="95" orientation="landscape" r:id="rId1"/>
  <headerFooter>
    <oddHeader xml:space="preserve">&amp;C2013 Odetah Fall Classic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9"/>
  <sheetViews>
    <sheetView zoomScale="80" zoomScaleNormal="80" workbookViewId="0">
      <selection activeCell="B14" sqref="B14"/>
    </sheetView>
  </sheetViews>
  <sheetFormatPr defaultRowHeight="21" x14ac:dyDescent="0.4"/>
  <cols>
    <col min="1" max="1" width="11.44140625" style="2" customWidth="1"/>
    <col min="2" max="2" width="28.109375" style="2" bestFit="1" customWidth="1"/>
    <col min="3" max="5" width="11.5546875" style="2" bestFit="1" customWidth="1"/>
    <col min="8" max="8" width="14.33203125" customWidth="1"/>
    <col min="9" max="9" width="21.6640625" customWidth="1"/>
  </cols>
  <sheetData>
    <row r="1" spans="1:12" x14ac:dyDescent="0.4">
      <c r="A1" s="1" t="s">
        <v>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8</v>
      </c>
      <c r="H1" s="1" t="s">
        <v>9</v>
      </c>
      <c r="J1" s="14" t="s">
        <v>30</v>
      </c>
      <c r="K1" s="14" t="s">
        <v>31</v>
      </c>
      <c r="L1" s="14" t="s">
        <v>32</v>
      </c>
    </row>
    <row r="2" spans="1:12" x14ac:dyDescent="0.4">
      <c r="A2" s="6">
        <v>1</v>
      </c>
      <c r="B2" s="19" t="s">
        <v>18</v>
      </c>
      <c r="C2" s="11">
        <v>39</v>
      </c>
      <c r="D2" s="11">
        <v>41</v>
      </c>
      <c r="E2" s="11">
        <v>47</v>
      </c>
      <c r="F2" s="3">
        <f t="shared" ref="F2:F14" si="0">SUM(C2:E2)</f>
        <v>127</v>
      </c>
      <c r="G2" s="3">
        <f t="shared" ref="G2:G14" si="1">F2/3</f>
        <v>42.333333333333336</v>
      </c>
      <c r="H2" s="3">
        <f t="shared" ref="H2:H14" si="2" xml:space="preserve"> F2-(45*3)</f>
        <v>-8</v>
      </c>
      <c r="J2">
        <f>MIN(C2:E2)</f>
        <v>39</v>
      </c>
      <c r="K2">
        <f>MAX(C2:E2)</f>
        <v>47</v>
      </c>
      <c r="L2">
        <f>K2-J2</f>
        <v>8</v>
      </c>
    </row>
    <row r="3" spans="1:12" x14ac:dyDescent="0.4">
      <c r="A3" s="6">
        <v>2</v>
      </c>
      <c r="B3" s="19" t="s">
        <v>50</v>
      </c>
      <c r="C3" s="11">
        <v>41</v>
      </c>
      <c r="D3" s="11">
        <v>46</v>
      </c>
      <c r="E3" s="11">
        <v>41</v>
      </c>
      <c r="F3" s="3">
        <f t="shared" si="0"/>
        <v>128</v>
      </c>
      <c r="G3" s="3">
        <f t="shared" si="1"/>
        <v>42.666666666666664</v>
      </c>
      <c r="H3" s="3">
        <f t="shared" si="2"/>
        <v>-7</v>
      </c>
      <c r="J3">
        <f t="shared" ref="J3:J14" si="3">MIN(C3:E3)</f>
        <v>41</v>
      </c>
      <c r="K3">
        <f t="shared" ref="K3:K14" si="4">MAX(C3:E3)</f>
        <v>46</v>
      </c>
      <c r="L3">
        <f t="shared" ref="L3:L14" si="5">K3-J3</f>
        <v>5</v>
      </c>
    </row>
    <row r="4" spans="1:12" x14ac:dyDescent="0.4">
      <c r="A4" s="6">
        <v>3</v>
      </c>
      <c r="B4" s="19" t="s">
        <v>19</v>
      </c>
      <c r="C4" s="11">
        <v>45</v>
      </c>
      <c r="D4" s="11">
        <v>44</v>
      </c>
      <c r="E4" s="11">
        <v>42</v>
      </c>
      <c r="F4" s="3">
        <f t="shared" si="0"/>
        <v>131</v>
      </c>
      <c r="G4" s="3">
        <f t="shared" si="1"/>
        <v>43.666666666666664</v>
      </c>
      <c r="H4" s="3">
        <f t="shared" si="2"/>
        <v>-4</v>
      </c>
      <c r="J4">
        <f t="shared" si="3"/>
        <v>42</v>
      </c>
      <c r="K4">
        <f t="shared" si="4"/>
        <v>45</v>
      </c>
      <c r="L4">
        <f t="shared" si="5"/>
        <v>3</v>
      </c>
    </row>
    <row r="5" spans="1:12" x14ac:dyDescent="0.4">
      <c r="A5" s="6">
        <v>4</v>
      </c>
      <c r="B5" s="19" t="s">
        <v>22</v>
      </c>
      <c r="C5" s="11">
        <v>44</v>
      </c>
      <c r="D5" s="11">
        <v>43</v>
      </c>
      <c r="E5" s="11">
        <v>45</v>
      </c>
      <c r="F5" s="3">
        <f t="shared" si="0"/>
        <v>132</v>
      </c>
      <c r="G5" s="3">
        <f t="shared" si="1"/>
        <v>44</v>
      </c>
      <c r="H5" s="3">
        <f t="shared" si="2"/>
        <v>-3</v>
      </c>
      <c r="J5">
        <f t="shared" si="3"/>
        <v>43</v>
      </c>
      <c r="K5">
        <f t="shared" si="4"/>
        <v>45</v>
      </c>
      <c r="L5">
        <f t="shared" si="5"/>
        <v>2</v>
      </c>
    </row>
    <row r="6" spans="1:12" x14ac:dyDescent="0.4">
      <c r="A6" s="6">
        <v>5</v>
      </c>
      <c r="B6" s="19" t="s">
        <v>51</v>
      </c>
      <c r="C6" s="11">
        <v>46</v>
      </c>
      <c r="D6" s="11">
        <v>43</v>
      </c>
      <c r="E6" s="11">
        <v>44</v>
      </c>
      <c r="F6" s="3">
        <f t="shared" si="0"/>
        <v>133</v>
      </c>
      <c r="G6" s="3">
        <f t="shared" si="1"/>
        <v>44.333333333333336</v>
      </c>
      <c r="H6" s="3">
        <f t="shared" si="2"/>
        <v>-2</v>
      </c>
      <c r="J6">
        <f t="shared" si="3"/>
        <v>43</v>
      </c>
      <c r="K6">
        <f t="shared" si="4"/>
        <v>46</v>
      </c>
      <c r="L6">
        <f t="shared" si="5"/>
        <v>3</v>
      </c>
    </row>
    <row r="7" spans="1:12" x14ac:dyDescent="0.4">
      <c r="A7" s="6">
        <v>6</v>
      </c>
      <c r="B7" s="19" t="s">
        <v>52</v>
      </c>
      <c r="C7" s="11">
        <v>50</v>
      </c>
      <c r="D7" s="11">
        <v>42</v>
      </c>
      <c r="E7" s="11">
        <v>42</v>
      </c>
      <c r="F7" s="3">
        <f t="shared" si="0"/>
        <v>134</v>
      </c>
      <c r="G7" s="3">
        <f t="shared" si="1"/>
        <v>44.666666666666664</v>
      </c>
      <c r="H7" s="3">
        <f t="shared" si="2"/>
        <v>-1</v>
      </c>
      <c r="J7">
        <f t="shared" si="3"/>
        <v>42</v>
      </c>
      <c r="K7">
        <f t="shared" si="4"/>
        <v>50</v>
      </c>
      <c r="L7">
        <f t="shared" si="5"/>
        <v>8</v>
      </c>
    </row>
    <row r="8" spans="1:12" x14ac:dyDescent="0.4">
      <c r="A8" s="6">
        <v>7</v>
      </c>
      <c r="B8" s="19" t="s">
        <v>23</v>
      </c>
      <c r="C8" s="11">
        <v>47</v>
      </c>
      <c r="D8" s="11">
        <v>43</v>
      </c>
      <c r="E8" s="11">
        <v>46</v>
      </c>
      <c r="F8" s="3">
        <f t="shared" si="0"/>
        <v>136</v>
      </c>
      <c r="G8" s="3">
        <f t="shared" si="1"/>
        <v>45.333333333333336</v>
      </c>
      <c r="H8" s="3">
        <f t="shared" si="2"/>
        <v>1</v>
      </c>
      <c r="J8">
        <f t="shared" si="3"/>
        <v>43</v>
      </c>
      <c r="K8">
        <f t="shared" si="4"/>
        <v>47</v>
      </c>
      <c r="L8">
        <f t="shared" si="5"/>
        <v>4</v>
      </c>
    </row>
    <row r="9" spans="1:12" x14ac:dyDescent="0.4">
      <c r="A9" s="6">
        <v>8</v>
      </c>
      <c r="B9" s="19" t="s">
        <v>53</v>
      </c>
      <c r="C9" s="11">
        <v>44</v>
      </c>
      <c r="D9" s="11">
        <v>48</v>
      </c>
      <c r="E9" s="11">
        <v>45</v>
      </c>
      <c r="F9" s="3">
        <f t="shared" si="0"/>
        <v>137</v>
      </c>
      <c r="G9" s="3">
        <f t="shared" si="1"/>
        <v>45.666666666666664</v>
      </c>
      <c r="H9" s="3">
        <f t="shared" si="2"/>
        <v>2</v>
      </c>
      <c r="J9">
        <f t="shared" si="3"/>
        <v>44</v>
      </c>
      <c r="K9">
        <f t="shared" si="4"/>
        <v>48</v>
      </c>
      <c r="L9">
        <f t="shared" si="5"/>
        <v>4</v>
      </c>
    </row>
    <row r="10" spans="1:12" x14ac:dyDescent="0.4">
      <c r="A10" s="6">
        <v>9</v>
      </c>
      <c r="B10" s="19" t="s">
        <v>21</v>
      </c>
      <c r="C10" s="11">
        <v>44</v>
      </c>
      <c r="D10" s="11">
        <v>43</v>
      </c>
      <c r="E10" s="11">
        <v>51</v>
      </c>
      <c r="F10" s="3">
        <f t="shared" si="0"/>
        <v>138</v>
      </c>
      <c r="G10" s="3">
        <f t="shared" si="1"/>
        <v>46</v>
      </c>
      <c r="H10" s="3">
        <f t="shared" si="2"/>
        <v>3</v>
      </c>
      <c r="J10">
        <f t="shared" si="3"/>
        <v>43</v>
      </c>
      <c r="K10">
        <f t="shared" si="4"/>
        <v>51</v>
      </c>
      <c r="L10">
        <f t="shared" si="5"/>
        <v>8</v>
      </c>
    </row>
    <row r="11" spans="1:12" x14ac:dyDescent="0.4">
      <c r="A11" s="6">
        <v>10</v>
      </c>
      <c r="B11" s="19" t="s">
        <v>54</v>
      </c>
      <c r="C11" s="11">
        <v>45</v>
      </c>
      <c r="D11" s="11">
        <v>43</v>
      </c>
      <c r="E11" s="11">
        <v>51</v>
      </c>
      <c r="F11" s="3">
        <f t="shared" si="0"/>
        <v>139</v>
      </c>
      <c r="G11" s="3">
        <f t="shared" si="1"/>
        <v>46.333333333333336</v>
      </c>
      <c r="H11" s="3">
        <f t="shared" si="2"/>
        <v>4</v>
      </c>
      <c r="J11">
        <f t="shared" si="3"/>
        <v>43</v>
      </c>
      <c r="K11">
        <f t="shared" si="4"/>
        <v>51</v>
      </c>
      <c r="L11">
        <f t="shared" si="5"/>
        <v>8</v>
      </c>
    </row>
    <row r="12" spans="1:12" x14ac:dyDescent="0.4">
      <c r="A12" s="6">
        <v>11</v>
      </c>
      <c r="B12" s="19" t="s">
        <v>24</v>
      </c>
      <c r="C12" s="11">
        <v>48</v>
      </c>
      <c r="D12" s="11">
        <v>48</v>
      </c>
      <c r="E12" s="11">
        <v>45</v>
      </c>
      <c r="F12" s="3">
        <f t="shared" si="0"/>
        <v>141</v>
      </c>
      <c r="G12" s="3">
        <f t="shared" si="1"/>
        <v>47</v>
      </c>
      <c r="H12" s="3">
        <f t="shared" si="2"/>
        <v>6</v>
      </c>
      <c r="J12">
        <f t="shared" si="3"/>
        <v>45</v>
      </c>
      <c r="K12">
        <f t="shared" si="4"/>
        <v>48</v>
      </c>
      <c r="L12">
        <f t="shared" si="5"/>
        <v>3</v>
      </c>
    </row>
    <row r="13" spans="1:12" x14ac:dyDescent="0.4">
      <c r="A13" s="6">
        <v>12</v>
      </c>
      <c r="B13" s="19" t="s">
        <v>55</v>
      </c>
      <c r="C13" s="11">
        <v>44</v>
      </c>
      <c r="D13" s="11">
        <v>46</v>
      </c>
      <c r="E13" s="11">
        <v>51</v>
      </c>
      <c r="F13" s="3">
        <f t="shared" si="0"/>
        <v>141</v>
      </c>
      <c r="G13" s="3">
        <f t="shared" si="1"/>
        <v>47</v>
      </c>
      <c r="H13" s="3">
        <f t="shared" si="2"/>
        <v>6</v>
      </c>
      <c r="J13">
        <f t="shared" si="3"/>
        <v>44</v>
      </c>
      <c r="K13">
        <f t="shared" si="4"/>
        <v>51</v>
      </c>
      <c r="L13">
        <f t="shared" si="5"/>
        <v>7</v>
      </c>
    </row>
    <row r="14" spans="1:12" x14ac:dyDescent="0.4">
      <c r="A14" s="6">
        <v>13</v>
      </c>
      <c r="B14" s="19" t="s">
        <v>56</v>
      </c>
      <c r="C14" s="11">
        <v>53</v>
      </c>
      <c r="D14" s="11">
        <v>54</v>
      </c>
      <c r="E14" s="11">
        <v>49</v>
      </c>
      <c r="F14" s="3">
        <f t="shared" si="0"/>
        <v>156</v>
      </c>
      <c r="G14" s="3">
        <f t="shared" si="1"/>
        <v>52</v>
      </c>
      <c r="H14" s="3">
        <f t="shared" si="2"/>
        <v>21</v>
      </c>
      <c r="J14">
        <f t="shared" si="3"/>
        <v>49</v>
      </c>
      <c r="K14">
        <f t="shared" si="4"/>
        <v>54</v>
      </c>
      <c r="L14">
        <f t="shared" si="5"/>
        <v>5</v>
      </c>
    </row>
    <row r="15" spans="1:12" x14ac:dyDescent="0.4">
      <c r="B15" s="9" t="s">
        <v>8</v>
      </c>
      <c r="C15" s="12">
        <f>AVERAGE(C2:C14)</f>
        <v>45.384615384615387</v>
      </c>
      <c r="D15" s="12">
        <f>AVERAGE(D2:D14)</f>
        <v>44.92307692307692</v>
      </c>
      <c r="E15" s="12">
        <f>AVERAGE(E2:E14)</f>
        <v>46.07692307692308</v>
      </c>
    </row>
    <row r="16" spans="1:12" x14ac:dyDescent="0.4">
      <c r="B16" s="9" t="s">
        <v>27</v>
      </c>
      <c r="C16" s="2">
        <f>MAX(C1:C14)</f>
        <v>53</v>
      </c>
      <c r="D16" s="2">
        <f t="shared" ref="D16:E16" si="6">MAX(D1:D14)</f>
        <v>54</v>
      </c>
      <c r="E16" s="2">
        <f t="shared" si="6"/>
        <v>51</v>
      </c>
      <c r="F16" s="2"/>
      <c r="G16" s="2"/>
    </row>
    <row r="17" spans="2:7" x14ac:dyDescent="0.4">
      <c r="B17" s="9" t="s">
        <v>28</v>
      </c>
      <c r="C17" s="2">
        <f>MIN(C1:C14)</f>
        <v>39</v>
      </c>
      <c r="D17" s="2">
        <f t="shared" ref="D17:E17" si="7">MIN(D1:D14)</f>
        <v>41</v>
      </c>
      <c r="E17" s="2">
        <f t="shared" si="7"/>
        <v>41</v>
      </c>
      <c r="F17" s="2"/>
      <c r="G17" s="2"/>
    </row>
    <row r="18" spans="2:7" x14ac:dyDescent="0.4">
      <c r="B18" s="9" t="s">
        <v>29</v>
      </c>
      <c r="C18" s="2">
        <f>MODE(C1:C14)</f>
        <v>44</v>
      </c>
      <c r="D18" s="2">
        <f t="shared" ref="D18:E18" si="8">MODE(D1:D14)</f>
        <v>43</v>
      </c>
      <c r="E18" s="2">
        <f t="shared" si="8"/>
        <v>45</v>
      </c>
      <c r="F18" s="2"/>
      <c r="G18" s="2"/>
    </row>
    <row r="19" spans="2:7" x14ac:dyDescent="0.4">
      <c r="B19" s="9" t="s">
        <v>26</v>
      </c>
      <c r="C19" s="2">
        <v>10</v>
      </c>
      <c r="D19" s="2">
        <v>8</v>
      </c>
      <c r="E19" s="2">
        <v>5</v>
      </c>
    </row>
  </sheetData>
  <sortState ref="A2:H14">
    <sortCondition ref="F2"/>
  </sortState>
  <conditionalFormatting sqref="H2:H13">
    <cfRule type="cellIs" dxfId="61" priority="17" operator="greaterThan">
      <formula>0</formula>
    </cfRule>
    <cfRule type="cellIs" dxfId="60" priority="18" operator="lessThan">
      <formula>0</formula>
    </cfRule>
  </conditionalFormatting>
  <conditionalFormatting sqref="H14">
    <cfRule type="cellIs" dxfId="59" priority="15" operator="greaterThan">
      <formula>0</formula>
    </cfRule>
    <cfRule type="cellIs" dxfId="58" priority="16" operator="lessThan">
      <formula>0</formula>
    </cfRule>
  </conditionalFormatting>
  <hyperlinks>
    <hyperlink ref="B2" location="'Brian Hogan'!A1" display="Brian Hogan" xr:uid="{3EBDDEBF-97F5-4552-8520-9F93A2FFD12D}"/>
    <hyperlink ref="B3" location="'Heather Garvin'!A1" display="Heather Garvin" xr:uid="{6BBF6A51-DEC9-4750-9BEE-7307A33E6DF2}"/>
    <hyperlink ref="B4" location="'Dan Hurley'!A1" display="Dan Hurley" xr:uid="{52393C65-9DB8-48FD-8AC8-0623D9D1C1D7}"/>
    <hyperlink ref="B5" location="'Jacob Yale'!A1" display="Jacob Yale" xr:uid="{6FFF04FB-3F4B-4A2D-9F6B-3044F7D01507}"/>
    <hyperlink ref="B6" location="'Brad Miller'!A1" display="Brad Miller" xr:uid="{396D8B2D-5E74-4C34-A53B-484ED53A7F8E}"/>
    <hyperlink ref="B7" location="'Matt Sachak'!A1" display="Matt Sachak" xr:uid="{F8165F60-278F-4641-B68E-88B5B54A8EE9}"/>
    <hyperlink ref="B8" location="'Barbara Backman'!A1" display="Barbara Backman" xr:uid="{7D4472F5-C08B-440B-9368-775CC0B18137}"/>
    <hyperlink ref="B9" location="'Matt Gianquinto'!A1" display="Matt Gianquinto" xr:uid="{CF5071C4-4B00-4E45-AFDC-1FDF184E7A73}"/>
    <hyperlink ref="B10" location="'Glenda Ryning'!A1" display="Glenda Ryning" xr:uid="{0C0460B1-43ED-4627-B505-A2B2A572B7FE}"/>
    <hyperlink ref="B11" location="'Josh Hayes'!A1" display="Josh Hayes" xr:uid="{EB35186C-9190-4A70-8A25-564DD323B38C}"/>
    <hyperlink ref="B12" location="'Randy Yale'!A1" display="Randy Yale" xr:uid="{0725E35F-78BE-4C02-83DA-DE25B17F26C0}"/>
    <hyperlink ref="B13" location="'Dave Hudon'!A1" display="Dave Hudon" xr:uid="{A9F45D56-B6F9-4159-A547-F2629EB9521B}"/>
    <hyperlink ref="B14" location="'Tiff Pak'!A1" display="Tiff Pak" xr:uid="{65EE23D3-ACD3-4C1D-AE0A-D2119941F0E4}"/>
  </hyperlinks>
  <pageMargins left="0.7" right="0.7" top="0.25" bottom="0.25" header="0.3" footer="0.3"/>
  <pageSetup scale="95" orientation="landscape" r:id="rId1"/>
  <headerFooter>
    <oddHeader xml:space="preserve">&amp;C2013 Odetah Fall Classic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9E57F-4EA2-4E61-A861-E92CB9EE64D1}">
  <dimension ref="A1:H20"/>
  <sheetViews>
    <sheetView workbookViewId="0">
      <selection activeCell="J7" sqref="J7"/>
    </sheetView>
  </sheetViews>
  <sheetFormatPr defaultRowHeight="14.4" x14ac:dyDescent="0.3"/>
  <cols>
    <col min="2" max="2" width="11.44140625" bestFit="1" customWidth="1"/>
    <col min="3" max="3" width="12" bestFit="1" customWidth="1"/>
    <col min="4" max="4" width="11.44140625" bestFit="1" customWidth="1"/>
    <col min="5" max="5" width="11.44140625" customWidth="1"/>
    <col min="6" max="6" width="11.44140625" bestFit="1" customWidth="1"/>
    <col min="7" max="7" width="11.44140625" customWidth="1"/>
    <col min="8" max="8" width="12.88671875" bestFit="1" customWidth="1"/>
  </cols>
  <sheetData>
    <row r="1" spans="1:8" ht="21" x14ac:dyDescent="0.4">
      <c r="B1" s="5" t="s">
        <v>1</v>
      </c>
      <c r="C1" s="15" t="s">
        <v>33</v>
      </c>
      <c r="D1" s="5" t="s">
        <v>2</v>
      </c>
      <c r="E1" s="15" t="s">
        <v>34</v>
      </c>
      <c r="F1" s="5" t="s">
        <v>3</v>
      </c>
      <c r="G1" s="15" t="s">
        <v>36</v>
      </c>
      <c r="H1" s="15" t="s">
        <v>35</v>
      </c>
    </row>
    <row r="2" spans="1:8" x14ac:dyDescent="0.3">
      <c r="A2">
        <v>1</v>
      </c>
      <c r="B2">
        <f>SUM('Brian Hogan'!B2+'Glenda Ryning'!B2+'Jacob Yale'!B2+'Brad Miller'!B2+'Tiff Pak'!B2+'Matt Sachak'!B2+'Matt Gianquinto'!B2+'Josh Hayes'!B2+'Dave Hudon'!B2+'Barbara Backman'!B2+'Heather Garvin'!B2+'Randy Yale'!B2+'Dan Hurley'!B2)</f>
        <v>29</v>
      </c>
      <c r="C2" s="16">
        <f>B2/13</f>
        <v>2.2307692307692308</v>
      </c>
      <c r="D2">
        <f>SUM('Brian Hogan'!C2+'Glenda Ryning'!C2+'Jacob Yale'!C2+'Brad Miller'!C2+'Tiff Pak'!C2+'Matt Sachak'!C2+'Matt Gianquinto'!C2+'Josh Hayes'!C2+'Dave Hudon'!C2+'Barbara Backman'!C2+'Heather Garvin'!C2+'Randy Yale'!C2+'Dan Hurley'!C2)</f>
        <v>29</v>
      </c>
      <c r="E2" s="16">
        <f>D2/13</f>
        <v>2.2307692307692308</v>
      </c>
      <c r="F2">
        <f>SUM('Brian Hogan'!D2+'Glenda Ryning'!D2+'Jacob Yale'!D2+'Brad Miller'!D2+'Tiff Pak'!D2+'Matt Sachak'!D2+'Matt Gianquinto'!D2+'Josh Hayes'!D2+'Dave Hudon'!D2+'Barbara Backman'!D2+'Heather Garvin'!D2+'Randy Yale'!D2+'Dan Hurley'!D2)</f>
        <v>30</v>
      </c>
      <c r="G2" s="16">
        <f>F2/13</f>
        <v>2.3076923076923075</v>
      </c>
      <c r="H2" s="16">
        <f>(B2+D2+F2)/39</f>
        <v>2.2564102564102564</v>
      </c>
    </row>
    <row r="3" spans="1:8" x14ac:dyDescent="0.3">
      <c r="A3">
        <v>2</v>
      </c>
      <c r="B3">
        <f>SUM('Brian Hogan'!B3+'Glenda Ryning'!B3+'Jacob Yale'!B3+'Brad Miller'!B3+'Tiff Pak'!B3+'Matt Sachak'!B3+'Matt Gianquinto'!B3+'Josh Hayes'!B3+'Dave Hudon'!B3+'Barbara Backman'!B3+'Heather Garvin'!B3+'Randy Yale'!B3+'Dan Hurley'!B3)</f>
        <v>32</v>
      </c>
      <c r="C3" s="16">
        <f t="shared" ref="C3:C19" si="0">B3/13</f>
        <v>2.4615384615384617</v>
      </c>
      <c r="D3">
        <f>SUM('Brian Hogan'!C3+'Glenda Ryning'!C3+'Jacob Yale'!C3+'Brad Miller'!C3+'Tiff Pak'!C3+'Matt Sachak'!C3+'Matt Gianquinto'!C3+'Josh Hayes'!C3+'Dave Hudon'!C3+'Barbara Backman'!C3+'Heather Garvin'!C3+'Randy Yale'!C3+'Dan Hurley'!C3)</f>
        <v>30</v>
      </c>
      <c r="E3" s="16">
        <f t="shared" ref="E3:E19" si="1">D3/13</f>
        <v>2.3076923076923075</v>
      </c>
      <c r="F3">
        <f>SUM('Brian Hogan'!D3+'Glenda Ryning'!D3+'Jacob Yale'!D3+'Brad Miller'!D3+'Tiff Pak'!D3+'Matt Sachak'!D3+'Matt Gianquinto'!D3+'Josh Hayes'!D3+'Dave Hudon'!D3+'Barbara Backman'!D3+'Heather Garvin'!D3+'Randy Yale'!D3+'Dan Hurley'!D3)</f>
        <v>32</v>
      </c>
      <c r="G3" s="16">
        <f t="shared" ref="G3:G19" si="2">F3/13</f>
        <v>2.4615384615384617</v>
      </c>
      <c r="H3" s="16">
        <f t="shared" ref="H3:H19" si="3">(B3+D3+F3)/39</f>
        <v>2.4102564102564101</v>
      </c>
    </row>
    <row r="4" spans="1:8" x14ac:dyDescent="0.3">
      <c r="A4">
        <v>3</v>
      </c>
      <c r="B4">
        <f>SUM('Brian Hogan'!B4+'Glenda Ryning'!B4+'Jacob Yale'!B4+'Brad Miller'!B4+'Tiff Pak'!B4+'Matt Sachak'!B4+'Matt Gianquinto'!B4+'Josh Hayes'!B4+'Dave Hudon'!B4+'Barbara Backman'!B4+'Heather Garvin'!B4+'Randy Yale'!B4+'Dan Hurley'!B4)</f>
        <v>29</v>
      </c>
      <c r="C4" s="16">
        <f t="shared" si="0"/>
        <v>2.2307692307692308</v>
      </c>
      <c r="D4">
        <f>SUM('Brian Hogan'!C4+'Glenda Ryning'!C4+'Jacob Yale'!C4+'Brad Miller'!C4+'Tiff Pak'!C4+'Matt Sachak'!C4+'Matt Gianquinto'!C4+'Josh Hayes'!C4+'Dave Hudon'!C4+'Barbara Backman'!C4+'Heather Garvin'!C4+'Randy Yale'!C4+'Dan Hurley'!C4)</f>
        <v>30</v>
      </c>
      <c r="E4" s="16">
        <f t="shared" si="1"/>
        <v>2.3076923076923075</v>
      </c>
      <c r="F4">
        <f>SUM('Brian Hogan'!D4+'Glenda Ryning'!D4+'Jacob Yale'!D4+'Brad Miller'!D4+'Tiff Pak'!D4+'Matt Sachak'!D4+'Matt Gianquinto'!D4+'Josh Hayes'!D4+'Dave Hudon'!D4+'Barbara Backman'!D4+'Heather Garvin'!D4+'Randy Yale'!D4+'Dan Hurley'!D4)</f>
        <v>35</v>
      </c>
      <c r="G4" s="16">
        <f t="shared" si="2"/>
        <v>2.6923076923076925</v>
      </c>
      <c r="H4" s="16">
        <f t="shared" si="3"/>
        <v>2.4102564102564101</v>
      </c>
    </row>
    <row r="5" spans="1:8" x14ac:dyDescent="0.3">
      <c r="A5">
        <v>4</v>
      </c>
      <c r="B5">
        <f>SUM('Brian Hogan'!B5+'Glenda Ryning'!B5+'Jacob Yale'!B5+'Brad Miller'!B5+'Tiff Pak'!B5+'Matt Sachak'!B5+'Matt Gianquinto'!B5+'Josh Hayes'!B5+'Dave Hudon'!B5+'Barbara Backman'!B5+'Heather Garvin'!B5+'Randy Yale'!B5+'Dan Hurley'!B5)</f>
        <v>30</v>
      </c>
      <c r="C5" s="16">
        <f t="shared" si="0"/>
        <v>2.3076923076923075</v>
      </c>
      <c r="D5">
        <f>SUM('Brian Hogan'!C5+'Glenda Ryning'!C5+'Jacob Yale'!C5+'Brad Miller'!C5+'Tiff Pak'!C5+'Matt Sachak'!C5+'Matt Gianquinto'!C5+'Josh Hayes'!C5+'Dave Hudon'!C5+'Barbara Backman'!C5+'Heather Garvin'!C5+'Randy Yale'!C5+'Dan Hurley'!C5)</f>
        <v>29</v>
      </c>
      <c r="E5" s="16">
        <f t="shared" si="1"/>
        <v>2.2307692307692308</v>
      </c>
      <c r="F5">
        <f>SUM('Brian Hogan'!D5+'Glenda Ryning'!D5+'Jacob Yale'!D5+'Brad Miller'!D5+'Tiff Pak'!D5+'Matt Sachak'!D5+'Matt Gianquinto'!D5+'Josh Hayes'!D5+'Dave Hudon'!D5+'Barbara Backman'!D5+'Heather Garvin'!D5+'Randy Yale'!D5+'Dan Hurley'!D5)</f>
        <v>32</v>
      </c>
      <c r="G5" s="16">
        <f t="shared" si="2"/>
        <v>2.4615384615384617</v>
      </c>
      <c r="H5" s="16">
        <f t="shared" si="3"/>
        <v>2.3333333333333335</v>
      </c>
    </row>
    <row r="6" spans="1:8" x14ac:dyDescent="0.3">
      <c r="A6">
        <v>5</v>
      </c>
      <c r="B6">
        <f>SUM('Brian Hogan'!B6+'Glenda Ryning'!B6+'Jacob Yale'!B6+'Brad Miller'!B6+'Tiff Pak'!B6+'Matt Sachak'!B6+'Matt Gianquinto'!B6+'Josh Hayes'!B6+'Dave Hudon'!B6+'Barbara Backman'!B6+'Heather Garvin'!B6+'Randy Yale'!B6+'Dan Hurley'!B6)</f>
        <v>29</v>
      </c>
      <c r="C6" s="16">
        <f t="shared" si="0"/>
        <v>2.2307692307692308</v>
      </c>
      <c r="D6">
        <f>SUM('Brian Hogan'!C6+'Glenda Ryning'!C6+'Jacob Yale'!C6+'Brad Miller'!C6+'Tiff Pak'!C6+'Matt Sachak'!C6+'Matt Gianquinto'!C6+'Josh Hayes'!C6+'Dave Hudon'!C6+'Barbara Backman'!C6+'Heather Garvin'!C6+'Randy Yale'!C6+'Dan Hurley'!C6)</f>
        <v>29</v>
      </c>
      <c r="E6" s="16">
        <f t="shared" si="1"/>
        <v>2.2307692307692308</v>
      </c>
      <c r="F6">
        <f>SUM('Brian Hogan'!D6+'Glenda Ryning'!D6+'Jacob Yale'!D6+'Brad Miller'!D6+'Tiff Pak'!D6+'Matt Sachak'!D6+'Matt Gianquinto'!D6+'Josh Hayes'!D6+'Dave Hudon'!D6+'Barbara Backman'!D6+'Heather Garvin'!D6+'Randy Yale'!D6+'Dan Hurley'!D6)</f>
        <v>28</v>
      </c>
      <c r="G6" s="16">
        <f t="shared" si="2"/>
        <v>2.1538461538461537</v>
      </c>
      <c r="H6" s="16">
        <f t="shared" si="3"/>
        <v>2.2051282051282053</v>
      </c>
    </row>
    <row r="7" spans="1:8" x14ac:dyDescent="0.3">
      <c r="A7">
        <v>6</v>
      </c>
      <c r="B7">
        <f>SUM('Brian Hogan'!B7+'Glenda Ryning'!B7+'Jacob Yale'!B7+'Brad Miller'!B7+'Tiff Pak'!B7+'Matt Sachak'!B7+'Matt Gianquinto'!B7+'Josh Hayes'!B7+'Dave Hudon'!B7+'Barbara Backman'!B7+'Heather Garvin'!B7+'Randy Yale'!B7+'Dan Hurley'!B7)</f>
        <v>28</v>
      </c>
      <c r="C7" s="16">
        <f t="shared" si="0"/>
        <v>2.1538461538461537</v>
      </c>
      <c r="D7">
        <f>SUM('Brian Hogan'!C7+'Glenda Ryning'!C7+'Jacob Yale'!C7+'Brad Miller'!C7+'Tiff Pak'!C7+'Matt Sachak'!C7+'Matt Gianquinto'!C7+'Josh Hayes'!C7+'Dave Hudon'!C7+'Barbara Backman'!C7+'Heather Garvin'!C7+'Randy Yale'!C7+'Dan Hurley'!C7)</f>
        <v>30</v>
      </c>
      <c r="E7" s="16">
        <f t="shared" si="1"/>
        <v>2.3076923076923075</v>
      </c>
      <c r="F7">
        <f>SUM('Brian Hogan'!D7+'Glenda Ryning'!D7+'Jacob Yale'!D7+'Brad Miller'!D7+'Tiff Pak'!D7+'Matt Sachak'!D7+'Matt Gianquinto'!D7+'Josh Hayes'!D7+'Dave Hudon'!D7+'Barbara Backman'!D7+'Heather Garvin'!D7+'Randy Yale'!D7+'Dan Hurley'!D7)</f>
        <v>35</v>
      </c>
      <c r="G7" s="16">
        <f t="shared" si="2"/>
        <v>2.6923076923076925</v>
      </c>
      <c r="H7" s="16">
        <f t="shared" si="3"/>
        <v>2.3846153846153846</v>
      </c>
    </row>
    <row r="8" spans="1:8" x14ac:dyDescent="0.3">
      <c r="A8">
        <v>7</v>
      </c>
      <c r="B8">
        <f>SUM('Brian Hogan'!B8+'Glenda Ryning'!B8+'Jacob Yale'!B8+'Brad Miller'!B8+'Tiff Pak'!B8+'Matt Sachak'!B8+'Matt Gianquinto'!B8+'Josh Hayes'!B8+'Dave Hudon'!B8+'Barbara Backman'!B8+'Heather Garvin'!B8+'Randy Yale'!B8+'Dan Hurley'!B8)</f>
        <v>47</v>
      </c>
      <c r="C8" s="16">
        <f t="shared" si="0"/>
        <v>3.6153846153846154</v>
      </c>
      <c r="D8">
        <f>SUM('Brian Hogan'!C8+'Glenda Ryning'!C8+'Jacob Yale'!C8+'Brad Miller'!C8+'Tiff Pak'!C8+'Matt Sachak'!C8+'Matt Gianquinto'!C8+'Josh Hayes'!C8+'Dave Hudon'!C8+'Barbara Backman'!C8+'Heather Garvin'!C8+'Randy Yale'!C8+'Dan Hurley'!C8)</f>
        <v>43</v>
      </c>
      <c r="E8" s="16">
        <f t="shared" si="1"/>
        <v>3.3076923076923075</v>
      </c>
      <c r="F8">
        <f>SUM('Brian Hogan'!D8+'Glenda Ryning'!D8+'Jacob Yale'!D8+'Brad Miller'!D8+'Tiff Pak'!D8+'Matt Sachak'!D8+'Matt Gianquinto'!D8+'Josh Hayes'!D8+'Dave Hudon'!D8+'Barbara Backman'!D8+'Heather Garvin'!D8+'Randy Yale'!D8+'Dan Hurley'!D8)</f>
        <v>43</v>
      </c>
      <c r="G8" s="16">
        <f t="shared" si="2"/>
        <v>3.3076923076923075</v>
      </c>
      <c r="H8" s="16">
        <f t="shared" si="3"/>
        <v>3.4102564102564101</v>
      </c>
    </row>
    <row r="9" spans="1:8" x14ac:dyDescent="0.3">
      <c r="A9">
        <v>8</v>
      </c>
      <c r="B9">
        <f>SUM('Brian Hogan'!B9+'Glenda Ryning'!B9+'Jacob Yale'!B9+'Brad Miller'!B9+'Tiff Pak'!B9+'Matt Sachak'!B9+'Matt Gianquinto'!B9+'Josh Hayes'!B9+'Dave Hudon'!B9+'Barbara Backman'!B9+'Heather Garvin'!B9+'Randy Yale'!B9+'Dan Hurley'!B9)</f>
        <v>26</v>
      </c>
      <c r="C9" s="16">
        <f t="shared" si="0"/>
        <v>2</v>
      </c>
      <c r="D9">
        <f>SUM('Brian Hogan'!C9+'Glenda Ryning'!C9+'Jacob Yale'!C9+'Brad Miller'!C9+'Tiff Pak'!C9+'Matt Sachak'!C9+'Matt Gianquinto'!C9+'Josh Hayes'!C9+'Dave Hudon'!C9+'Barbara Backman'!C9+'Heather Garvin'!C9+'Randy Yale'!C9+'Dan Hurley'!C9)</f>
        <v>33</v>
      </c>
      <c r="E9" s="16">
        <f t="shared" si="1"/>
        <v>2.5384615384615383</v>
      </c>
      <c r="F9">
        <f>SUM('Brian Hogan'!D9+'Glenda Ryning'!D9+'Jacob Yale'!D9+'Brad Miller'!D9+'Tiff Pak'!D9+'Matt Sachak'!D9+'Matt Gianquinto'!D9+'Josh Hayes'!D9+'Dave Hudon'!D9+'Barbara Backman'!D9+'Heather Garvin'!D9+'Randy Yale'!D9+'Dan Hurley'!D9)</f>
        <v>29</v>
      </c>
      <c r="G9" s="16">
        <f t="shared" si="2"/>
        <v>2.2307692307692308</v>
      </c>
      <c r="H9" s="16">
        <f t="shared" si="3"/>
        <v>2.2564102564102564</v>
      </c>
    </row>
    <row r="10" spans="1:8" x14ac:dyDescent="0.3">
      <c r="A10">
        <v>9</v>
      </c>
      <c r="B10">
        <f>SUM('Brian Hogan'!B10+'Glenda Ryning'!B10+'Jacob Yale'!B10+'Brad Miller'!B10+'Tiff Pak'!B10+'Matt Sachak'!B10+'Matt Gianquinto'!B10+'Josh Hayes'!B10+'Dave Hudon'!B10+'Barbara Backman'!B10+'Heather Garvin'!B10+'Randy Yale'!B10+'Dan Hurley'!B10)</f>
        <v>46</v>
      </c>
      <c r="C10" s="16">
        <f t="shared" si="0"/>
        <v>3.5384615384615383</v>
      </c>
      <c r="D10">
        <f>SUM('Brian Hogan'!C10+'Glenda Ryning'!C10+'Jacob Yale'!C10+'Brad Miller'!C10+'Tiff Pak'!C10+'Matt Sachak'!C10+'Matt Gianquinto'!C10+'Josh Hayes'!C10+'Dave Hudon'!C10+'Barbara Backman'!C10+'Heather Garvin'!C10+'Randy Yale'!C10+'Dan Hurley'!C10)</f>
        <v>37</v>
      </c>
      <c r="E10" s="16">
        <f t="shared" si="1"/>
        <v>2.8461538461538463</v>
      </c>
      <c r="F10">
        <f>SUM('Brian Hogan'!D10+'Glenda Ryning'!D10+'Jacob Yale'!D10+'Brad Miller'!D10+'Tiff Pak'!D10+'Matt Sachak'!D10+'Matt Gianquinto'!D10+'Josh Hayes'!D10+'Dave Hudon'!D10+'Barbara Backman'!D10+'Heather Garvin'!D10+'Randy Yale'!D10+'Dan Hurley'!D10)</f>
        <v>38</v>
      </c>
      <c r="G10" s="16">
        <f t="shared" si="2"/>
        <v>2.9230769230769229</v>
      </c>
      <c r="H10" s="16">
        <f t="shared" si="3"/>
        <v>3.1025641025641026</v>
      </c>
    </row>
    <row r="11" spans="1:8" x14ac:dyDescent="0.3">
      <c r="A11">
        <v>10</v>
      </c>
      <c r="B11">
        <f>SUM('Brian Hogan'!B11+'Glenda Ryning'!B11+'Jacob Yale'!B11+'Brad Miller'!B11+'Tiff Pak'!B11+'Matt Sachak'!B11+'Matt Gianquinto'!B11+'Josh Hayes'!B11+'Dave Hudon'!B11+'Barbara Backman'!B11+'Heather Garvin'!B11+'Randy Yale'!B11+'Dan Hurley'!B11)</f>
        <v>30</v>
      </c>
      <c r="C11" s="16">
        <f t="shared" si="0"/>
        <v>2.3076923076923075</v>
      </c>
      <c r="D11">
        <f>SUM('Brian Hogan'!C11+'Glenda Ryning'!C11+'Jacob Yale'!C11+'Brad Miller'!C11+'Tiff Pak'!C11+'Matt Sachak'!C11+'Matt Gianquinto'!C11+'Josh Hayes'!C11+'Dave Hudon'!C11+'Barbara Backman'!C11+'Heather Garvin'!C11+'Randy Yale'!C11+'Dan Hurley'!C11)</f>
        <v>31</v>
      </c>
      <c r="E11" s="16">
        <f t="shared" si="1"/>
        <v>2.3846153846153846</v>
      </c>
      <c r="F11">
        <f>SUM('Brian Hogan'!D11+'Glenda Ryning'!D11+'Jacob Yale'!D11+'Brad Miller'!D11+'Tiff Pak'!D11+'Matt Sachak'!D11+'Matt Gianquinto'!D11+'Josh Hayes'!D11+'Dave Hudon'!D11+'Barbara Backman'!D11+'Heather Garvin'!D11+'Randy Yale'!D11+'Dan Hurley'!D11)</f>
        <v>33</v>
      </c>
      <c r="G11" s="16">
        <f t="shared" si="2"/>
        <v>2.5384615384615383</v>
      </c>
      <c r="H11" s="16">
        <f t="shared" si="3"/>
        <v>2.4102564102564101</v>
      </c>
    </row>
    <row r="12" spans="1:8" x14ac:dyDescent="0.3">
      <c r="A12">
        <v>11</v>
      </c>
      <c r="B12">
        <f>SUM('Brian Hogan'!B12+'Glenda Ryning'!B12+'Jacob Yale'!B12+'Brad Miller'!B12+'Tiff Pak'!B12+'Matt Sachak'!B12+'Matt Gianquinto'!B12+'Josh Hayes'!B12+'Dave Hudon'!B12+'Barbara Backman'!B12+'Heather Garvin'!B12+'Randy Yale'!B12+'Dan Hurley'!B12)</f>
        <v>31</v>
      </c>
      <c r="C12" s="16">
        <f t="shared" si="0"/>
        <v>2.3846153846153846</v>
      </c>
      <c r="D12">
        <f>SUM('Brian Hogan'!C12+'Glenda Ryning'!C12+'Jacob Yale'!C12+'Brad Miller'!C12+'Tiff Pak'!C12+'Matt Sachak'!C12+'Matt Gianquinto'!C12+'Josh Hayes'!C12+'Dave Hudon'!C12+'Barbara Backman'!C12+'Heather Garvin'!C12+'Randy Yale'!C12+'Dan Hurley'!C12)</f>
        <v>32</v>
      </c>
      <c r="E12" s="16">
        <f t="shared" si="1"/>
        <v>2.4615384615384617</v>
      </c>
      <c r="F12">
        <f>SUM('Brian Hogan'!D12+'Glenda Ryning'!D12+'Jacob Yale'!D12+'Brad Miller'!D12+'Tiff Pak'!D12+'Matt Sachak'!D12+'Matt Gianquinto'!D12+'Josh Hayes'!D12+'Dave Hudon'!D12+'Barbara Backman'!D12+'Heather Garvin'!D12+'Randy Yale'!D12+'Dan Hurley'!D12)</f>
        <v>35</v>
      </c>
      <c r="G12" s="16">
        <f t="shared" si="2"/>
        <v>2.6923076923076925</v>
      </c>
      <c r="H12" s="16">
        <f t="shared" si="3"/>
        <v>2.5128205128205128</v>
      </c>
    </row>
    <row r="13" spans="1:8" x14ac:dyDescent="0.3">
      <c r="A13">
        <v>12</v>
      </c>
      <c r="B13">
        <f>SUM('Brian Hogan'!B13+'Glenda Ryning'!B13+'Jacob Yale'!B13+'Brad Miller'!B13+'Tiff Pak'!B13+'Matt Sachak'!B13+'Matt Gianquinto'!B13+'Josh Hayes'!B13+'Dave Hudon'!B13+'Barbara Backman'!B13+'Heather Garvin'!B13+'Randy Yale'!B13+'Dan Hurley'!B13)</f>
        <v>31</v>
      </c>
      <c r="C13" s="16">
        <f t="shared" si="0"/>
        <v>2.3846153846153846</v>
      </c>
      <c r="D13">
        <f>SUM('Brian Hogan'!C13+'Glenda Ryning'!C13+'Jacob Yale'!C13+'Brad Miller'!C13+'Tiff Pak'!C13+'Matt Sachak'!C13+'Matt Gianquinto'!C13+'Josh Hayes'!C13+'Dave Hudon'!C13+'Barbara Backman'!C13+'Heather Garvin'!C13+'Randy Yale'!C13+'Dan Hurley'!C13)</f>
        <v>33</v>
      </c>
      <c r="E13" s="16">
        <f t="shared" si="1"/>
        <v>2.5384615384615383</v>
      </c>
      <c r="F13">
        <f>SUM('Brian Hogan'!D13+'Glenda Ryning'!D13+'Jacob Yale'!D13+'Brad Miller'!D13+'Tiff Pak'!D13+'Matt Sachak'!D13+'Matt Gianquinto'!D13+'Josh Hayes'!D13+'Dave Hudon'!D13+'Barbara Backman'!D13+'Heather Garvin'!D13+'Randy Yale'!D13+'Dan Hurley'!D13)</f>
        <v>36</v>
      </c>
      <c r="G13" s="16">
        <f t="shared" si="2"/>
        <v>2.7692307692307692</v>
      </c>
      <c r="H13" s="16">
        <f t="shared" si="3"/>
        <v>2.5641025641025643</v>
      </c>
    </row>
    <row r="14" spans="1:8" x14ac:dyDescent="0.3">
      <c r="A14">
        <v>13</v>
      </c>
      <c r="B14">
        <f>SUM('Brian Hogan'!B14+'Glenda Ryning'!B14+'Jacob Yale'!B14+'Brad Miller'!B14+'Tiff Pak'!B14+'Matt Sachak'!B14+'Matt Gianquinto'!B14+'Josh Hayes'!B14+'Dave Hudon'!B14+'Barbara Backman'!B14+'Heather Garvin'!B14+'Randy Yale'!B14+'Dan Hurley'!B14)</f>
        <v>34</v>
      </c>
      <c r="C14" s="16">
        <f t="shared" si="0"/>
        <v>2.6153846153846154</v>
      </c>
      <c r="D14">
        <f>SUM('Brian Hogan'!C14+'Glenda Ryning'!C14+'Jacob Yale'!C14+'Brad Miller'!C14+'Tiff Pak'!C14+'Matt Sachak'!C14+'Matt Gianquinto'!C14+'Josh Hayes'!C14+'Dave Hudon'!C14+'Barbara Backman'!C14+'Heather Garvin'!C14+'Randy Yale'!C14+'Dan Hurley'!C14)</f>
        <v>36</v>
      </c>
      <c r="E14" s="16">
        <f t="shared" si="1"/>
        <v>2.7692307692307692</v>
      </c>
      <c r="F14">
        <f>SUM('Brian Hogan'!D14+'Glenda Ryning'!D14+'Jacob Yale'!D14+'Brad Miller'!D14+'Tiff Pak'!D14+'Matt Sachak'!D14+'Matt Gianquinto'!D14+'Josh Hayes'!D14+'Dave Hudon'!D14+'Barbara Backman'!D14+'Heather Garvin'!D14+'Randy Yale'!D14+'Dan Hurley'!D14)</f>
        <v>35</v>
      </c>
      <c r="G14" s="16">
        <f t="shared" si="2"/>
        <v>2.6923076923076925</v>
      </c>
      <c r="H14" s="16">
        <f t="shared" si="3"/>
        <v>2.6923076923076925</v>
      </c>
    </row>
    <row r="15" spans="1:8" x14ac:dyDescent="0.3">
      <c r="A15">
        <v>14</v>
      </c>
      <c r="B15">
        <f>SUM('Brian Hogan'!B15+'Glenda Ryning'!B15+'Jacob Yale'!B15+'Brad Miller'!B15+'Tiff Pak'!B15+'Matt Sachak'!B15+'Matt Gianquinto'!B15+'Josh Hayes'!B15+'Dave Hudon'!B15+'Barbara Backman'!B15+'Heather Garvin'!B15+'Randy Yale'!B15+'Dan Hurley'!B15)</f>
        <v>30</v>
      </c>
      <c r="C15" s="16">
        <f t="shared" si="0"/>
        <v>2.3076923076923075</v>
      </c>
      <c r="D15">
        <f>SUM('Brian Hogan'!C15+'Glenda Ryning'!C15+'Jacob Yale'!C15+'Brad Miller'!C15+'Tiff Pak'!C15+'Matt Sachak'!C15+'Matt Gianquinto'!C15+'Josh Hayes'!C15+'Dave Hudon'!C15+'Barbara Backman'!C15+'Heather Garvin'!C15+'Randy Yale'!C15+'Dan Hurley'!C15)</f>
        <v>30</v>
      </c>
      <c r="E15" s="16">
        <f t="shared" si="1"/>
        <v>2.3076923076923075</v>
      </c>
      <c r="F15">
        <f>SUM('Brian Hogan'!D15+'Glenda Ryning'!D15+'Jacob Yale'!D15+'Brad Miller'!D15+'Tiff Pak'!D15+'Matt Sachak'!D15+'Matt Gianquinto'!D15+'Josh Hayes'!D15+'Dave Hudon'!D15+'Barbara Backman'!D15+'Heather Garvin'!D15+'Randy Yale'!D15+'Dan Hurley'!D15)</f>
        <v>29</v>
      </c>
      <c r="G15" s="16">
        <f t="shared" si="2"/>
        <v>2.2307692307692308</v>
      </c>
      <c r="H15" s="16">
        <f t="shared" si="3"/>
        <v>2.2820512820512819</v>
      </c>
    </row>
    <row r="16" spans="1:8" x14ac:dyDescent="0.3">
      <c r="A16">
        <v>15</v>
      </c>
      <c r="B16">
        <f>SUM('Brian Hogan'!B16+'Glenda Ryning'!B16+'Jacob Yale'!B16+'Brad Miller'!B16+'Tiff Pak'!B16+'Matt Sachak'!B16+'Matt Gianquinto'!B16+'Josh Hayes'!B16+'Dave Hudon'!B16+'Barbara Backman'!B16+'Heather Garvin'!B16+'Randy Yale'!B16+'Dan Hurley'!B16)</f>
        <v>27</v>
      </c>
      <c r="C16" s="16">
        <f t="shared" si="0"/>
        <v>2.0769230769230771</v>
      </c>
      <c r="D16">
        <f>SUM('Brian Hogan'!C16+'Glenda Ryning'!C16+'Jacob Yale'!C16+'Brad Miller'!C16+'Tiff Pak'!C16+'Matt Sachak'!C16+'Matt Gianquinto'!C16+'Josh Hayes'!C16+'Dave Hudon'!C16+'Barbara Backman'!C16+'Heather Garvin'!C16+'Randy Yale'!C16+'Dan Hurley'!C16)</f>
        <v>27</v>
      </c>
      <c r="E16" s="16">
        <f t="shared" si="1"/>
        <v>2.0769230769230771</v>
      </c>
      <c r="F16">
        <f>SUM('Brian Hogan'!D16+'Glenda Ryning'!D16+'Jacob Yale'!D16+'Brad Miller'!D16+'Tiff Pak'!D16+'Matt Sachak'!D16+'Matt Gianquinto'!D16+'Josh Hayes'!D16+'Dave Hudon'!D16+'Barbara Backman'!D16+'Heather Garvin'!D16+'Randy Yale'!D16+'Dan Hurley'!D16)</f>
        <v>28</v>
      </c>
      <c r="G16" s="16">
        <f t="shared" si="2"/>
        <v>2.1538461538461537</v>
      </c>
      <c r="H16" s="16">
        <f t="shared" si="3"/>
        <v>2.1025641025641026</v>
      </c>
    </row>
    <row r="17" spans="1:8" x14ac:dyDescent="0.3">
      <c r="A17">
        <v>16</v>
      </c>
      <c r="B17">
        <f>SUM('Brian Hogan'!B17+'Glenda Ryning'!B17+'Jacob Yale'!B17+'Brad Miller'!B17+'Tiff Pak'!B17+'Matt Sachak'!B17+'Matt Gianquinto'!B17+'Josh Hayes'!B17+'Dave Hudon'!B17+'Barbara Backman'!B17+'Heather Garvin'!B17+'Randy Yale'!B17+'Dan Hurley'!B17)</f>
        <v>33</v>
      </c>
      <c r="C17" s="16">
        <f t="shared" si="0"/>
        <v>2.5384615384615383</v>
      </c>
      <c r="D17">
        <f>SUM('Brian Hogan'!C17+'Glenda Ryning'!C17+'Jacob Yale'!C17+'Brad Miller'!C17+'Tiff Pak'!C17+'Matt Sachak'!C17+'Matt Gianquinto'!C17+'Josh Hayes'!C17+'Dave Hudon'!C17+'Barbara Backman'!C17+'Heather Garvin'!C17+'Randy Yale'!C17+'Dan Hurley'!C17)</f>
        <v>31</v>
      </c>
      <c r="E17" s="16">
        <f t="shared" si="1"/>
        <v>2.3846153846153846</v>
      </c>
      <c r="F17">
        <f>SUM('Brian Hogan'!D17+'Glenda Ryning'!D17+'Jacob Yale'!D17+'Brad Miller'!D17+'Tiff Pak'!D17+'Matt Sachak'!D17+'Matt Gianquinto'!D17+'Josh Hayes'!D17+'Dave Hudon'!D17+'Barbara Backman'!D17+'Heather Garvin'!D17+'Randy Yale'!D17+'Dan Hurley'!D17)</f>
        <v>27</v>
      </c>
      <c r="G17" s="16">
        <f t="shared" si="2"/>
        <v>2.0769230769230771</v>
      </c>
      <c r="H17" s="16">
        <f t="shared" si="3"/>
        <v>2.3333333333333335</v>
      </c>
    </row>
    <row r="18" spans="1:8" x14ac:dyDescent="0.3">
      <c r="A18">
        <v>17</v>
      </c>
      <c r="B18">
        <f>SUM('Brian Hogan'!B18+'Glenda Ryning'!B18+'Jacob Yale'!B18+'Brad Miller'!B18+'Tiff Pak'!B18+'Matt Sachak'!B18+'Matt Gianquinto'!B18+'Josh Hayes'!B18+'Dave Hudon'!B18+'Barbara Backman'!B18+'Heather Garvin'!B18+'Randy Yale'!B18+'Dan Hurley'!B18)</f>
        <v>32</v>
      </c>
      <c r="C18" s="16">
        <f t="shared" si="0"/>
        <v>2.4615384615384617</v>
      </c>
      <c r="D18">
        <f>SUM('Brian Hogan'!C18+'Glenda Ryning'!C18+'Jacob Yale'!C18+'Brad Miller'!C18+'Tiff Pak'!C18+'Matt Sachak'!C18+'Matt Gianquinto'!C18+'Josh Hayes'!C18+'Dave Hudon'!C18+'Barbara Backman'!C18+'Heather Garvin'!C18+'Randy Yale'!C18+'Dan Hurley'!C18)</f>
        <v>29</v>
      </c>
      <c r="E18" s="16">
        <f t="shared" si="1"/>
        <v>2.2307692307692308</v>
      </c>
      <c r="F18">
        <f>SUM('Brian Hogan'!D18+'Glenda Ryning'!D18+'Jacob Yale'!D18+'Brad Miller'!D18+'Tiff Pak'!D18+'Matt Sachak'!D18+'Matt Gianquinto'!D18+'Josh Hayes'!D18+'Dave Hudon'!D18+'Barbara Backman'!D18+'Heather Garvin'!D18+'Randy Yale'!D18+'Dan Hurley'!D18)</f>
        <v>27</v>
      </c>
      <c r="G18" s="16">
        <f t="shared" si="2"/>
        <v>2.0769230769230771</v>
      </c>
      <c r="H18" s="16">
        <f t="shared" si="3"/>
        <v>2.2564102564102564</v>
      </c>
    </row>
    <row r="19" spans="1:8" x14ac:dyDescent="0.3">
      <c r="A19">
        <v>18</v>
      </c>
      <c r="B19">
        <f>SUM('Brian Hogan'!B19+'Glenda Ryning'!B19+'Jacob Yale'!B19+'Brad Miller'!B19+'Tiff Pak'!B19+'Matt Sachak'!B19+'Matt Gianquinto'!B19+'Josh Hayes'!B19+'Dave Hudon'!B19+'Barbara Backman'!B19+'Heather Garvin'!B19+'Randy Yale'!B19+'Dan Hurley'!B19)</f>
        <v>46</v>
      </c>
      <c r="C19" s="16">
        <f t="shared" si="0"/>
        <v>3.5384615384615383</v>
      </c>
      <c r="D19">
        <f>SUM('Brian Hogan'!C19+'Glenda Ryning'!C19+'Jacob Yale'!C19+'Brad Miller'!C19+'Tiff Pak'!C19+'Matt Sachak'!C19+'Matt Gianquinto'!C19+'Josh Hayes'!C19+'Dave Hudon'!C19+'Barbara Backman'!C19+'Heather Garvin'!C19+'Randy Yale'!C19+'Dan Hurley'!C19)</f>
        <v>45</v>
      </c>
      <c r="E19" s="16">
        <f t="shared" si="1"/>
        <v>3.4615384615384617</v>
      </c>
      <c r="F19">
        <f>SUM('Brian Hogan'!D19+'Glenda Ryning'!D19+'Jacob Yale'!D19+'Brad Miller'!D19+'Tiff Pak'!D19+'Matt Sachak'!D19+'Matt Gianquinto'!D19+'Josh Hayes'!D19+'Dave Hudon'!D19+'Barbara Backman'!D19+'Heather Garvin'!D19+'Randy Yale'!D19+'Dan Hurley'!D19)</f>
        <v>47</v>
      </c>
      <c r="G19" s="16">
        <f t="shared" si="2"/>
        <v>3.6153846153846154</v>
      </c>
      <c r="H19" s="16">
        <f t="shared" si="3"/>
        <v>3.5384615384615383</v>
      </c>
    </row>
    <row r="20" spans="1:8" x14ac:dyDescent="0.3">
      <c r="A20" t="s">
        <v>4</v>
      </c>
      <c r="B20">
        <f>SUM(B2:B19)</f>
        <v>590</v>
      </c>
      <c r="C20" s="16">
        <f>B20/13</f>
        <v>45.384615384615387</v>
      </c>
      <c r="D20">
        <f t="shared" ref="D20:H20" si="4">SUM(D2:D19)</f>
        <v>584</v>
      </c>
      <c r="E20" s="16">
        <f>D20/13</f>
        <v>44.92307692307692</v>
      </c>
      <c r="F20">
        <f t="shared" si="4"/>
        <v>599</v>
      </c>
      <c r="G20" s="16">
        <f>F20/13</f>
        <v>46.07692307692308</v>
      </c>
      <c r="H20" s="16">
        <f t="shared" si="4"/>
        <v>45.461538461538467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BD2ED-BC75-4C03-8AF2-8839CCE022AD}">
  <dimension ref="A1:G20"/>
  <sheetViews>
    <sheetView workbookViewId="0"/>
  </sheetViews>
  <sheetFormatPr defaultRowHeight="14.4" x14ac:dyDescent="0.3"/>
  <cols>
    <col min="2" max="6" width="11.44140625" bestFit="1" customWidth="1"/>
    <col min="7" max="7" width="11.5546875" bestFit="1" customWidth="1"/>
  </cols>
  <sheetData>
    <row r="1" spans="1:7" ht="21" x14ac:dyDescent="0.4">
      <c r="B1" s="5" t="s">
        <v>1</v>
      </c>
      <c r="C1" s="5" t="s">
        <v>2</v>
      </c>
      <c r="D1" s="5" t="s">
        <v>3</v>
      </c>
      <c r="E1" s="5" t="s">
        <v>5</v>
      </c>
      <c r="F1" s="5" t="s">
        <v>6</v>
      </c>
      <c r="G1" s="13" t="s">
        <v>8</v>
      </c>
    </row>
    <row r="2" spans="1:7" x14ac:dyDescent="0.3">
      <c r="A2">
        <v>1</v>
      </c>
      <c r="B2">
        <v>2</v>
      </c>
      <c r="C2">
        <v>2</v>
      </c>
      <c r="D2">
        <v>2</v>
      </c>
      <c r="E2">
        <v>2</v>
      </c>
      <c r="F2">
        <v>2</v>
      </c>
      <c r="G2">
        <f>AVERAGE(B2:F2)</f>
        <v>2</v>
      </c>
    </row>
    <row r="3" spans="1:7" x14ac:dyDescent="0.3">
      <c r="A3">
        <v>2</v>
      </c>
      <c r="B3">
        <v>2</v>
      </c>
      <c r="C3">
        <v>2</v>
      </c>
      <c r="D3">
        <v>2</v>
      </c>
      <c r="E3">
        <v>2</v>
      </c>
      <c r="F3">
        <v>2</v>
      </c>
      <c r="G3">
        <f t="shared" ref="G3:G19" si="0">AVERAGE(B3:F3)</f>
        <v>2</v>
      </c>
    </row>
    <row r="4" spans="1:7" x14ac:dyDescent="0.3">
      <c r="A4">
        <v>3</v>
      </c>
      <c r="B4">
        <v>2</v>
      </c>
      <c r="C4">
        <v>2</v>
      </c>
      <c r="D4">
        <v>3</v>
      </c>
      <c r="E4">
        <v>2</v>
      </c>
      <c r="F4">
        <v>3</v>
      </c>
      <c r="G4">
        <f t="shared" si="0"/>
        <v>2.4</v>
      </c>
    </row>
    <row r="5" spans="1:7" x14ac:dyDescent="0.3">
      <c r="A5">
        <v>4</v>
      </c>
      <c r="B5" s="18">
        <v>2</v>
      </c>
      <c r="C5" s="18">
        <v>2</v>
      </c>
      <c r="D5" s="18">
        <v>2</v>
      </c>
      <c r="E5" s="18">
        <v>2</v>
      </c>
      <c r="F5" s="18">
        <v>2</v>
      </c>
      <c r="G5">
        <f t="shared" si="0"/>
        <v>2</v>
      </c>
    </row>
    <row r="6" spans="1:7" x14ac:dyDescent="0.3">
      <c r="A6">
        <v>5</v>
      </c>
      <c r="B6" s="18">
        <v>2</v>
      </c>
      <c r="C6" s="18">
        <v>2</v>
      </c>
      <c r="D6" s="18">
        <v>2</v>
      </c>
      <c r="E6" s="18">
        <v>2</v>
      </c>
      <c r="F6" s="18">
        <v>2</v>
      </c>
      <c r="G6">
        <f t="shared" si="0"/>
        <v>2</v>
      </c>
    </row>
    <row r="7" spans="1:7" x14ac:dyDescent="0.3">
      <c r="A7">
        <v>6</v>
      </c>
      <c r="B7" s="18">
        <v>2</v>
      </c>
      <c r="C7" s="18">
        <v>3</v>
      </c>
      <c r="D7" s="18">
        <v>2</v>
      </c>
      <c r="E7" s="18">
        <v>2</v>
      </c>
      <c r="F7" s="18">
        <v>2</v>
      </c>
      <c r="G7">
        <f t="shared" si="0"/>
        <v>2.2000000000000002</v>
      </c>
    </row>
    <row r="8" spans="1:7" x14ac:dyDescent="0.3">
      <c r="A8">
        <v>7</v>
      </c>
      <c r="B8" s="18">
        <v>3</v>
      </c>
      <c r="C8" s="18">
        <v>3</v>
      </c>
      <c r="D8" s="18">
        <v>3</v>
      </c>
      <c r="E8" s="18">
        <v>3</v>
      </c>
      <c r="F8" s="18">
        <v>3</v>
      </c>
      <c r="G8">
        <f t="shared" si="0"/>
        <v>3</v>
      </c>
    </row>
    <row r="9" spans="1:7" x14ac:dyDescent="0.3">
      <c r="A9">
        <v>8</v>
      </c>
      <c r="B9" s="18">
        <v>2</v>
      </c>
      <c r="C9" s="18">
        <v>2</v>
      </c>
      <c r="D9" s="18">
        <v>2</v>
      </c>
      <c r="E9" s="18">
        <v>1</v>
      </c>
      <c r="F9" s="18">
        <v>3</v>
      </c>
      <c r="G9">
        <f t="shared" si="0"/>
        <v>2</v>
      </c>
    </row>
    <row r="10" spans="1:7" x14ac:dyDescent="0.3">
      <c r="A10">
        <v>9</v>
      </c>
      <c r="B10" s="18">
        <v>3</v>
      </c>
      <c r="C10" s="18">
        <v>3</v>
      </c>
      <c r="D10" s="18">
        <v>3</v>
      </c>
      <c r="E10" s="18">
        <v>3</v>
      </c>
      <c r="F10" s="18">
        <v>3</v>
      </c>
      <c r="G10">
        <f t="shared" si="0"/>
        <v>3</v>
      </c>
    </row>
    <row r="11" spans="1:7" x14ac:dyDescent="0.3">
      <c r="A11">
        <v>10</v>
      </c>
      <c r="B11" s="18">
        <v>1</v>
      </c>
      <c r="C11" s="18">
        <v>2</v>
      </c>
      <c r="D11" s="18">
        <v>2</v>
      </c>
      <c r="E11" s="18">
        <v>2</v>
      </c>
      <c r="F11" s="18">
        <v>2</v>
      </c>
      <c r="G11">
        <f t="shared" si="0"/>
        <v>1.8</v>
      </c>
    </row>
    <row r="12" spans="1:7" x14ac:dyDescent="0.3">
      <c r="A12">
        <v>11</v>
      </c>
      <c r="B12" s="18">
        <v>2</v>
      </c>
      <c r="C12" s="18">
        <v>2</v>
      </c>
      <c r="D12" s="18">
        <v>2</v>
      </c>
      <c r="E12" s="18">
        <v>2</v>
      </c>
      <c r="F12" s="18">
        <v>3</v>
      </c>
      <c r="G12">
        <f t="shared" si="0"/>
        <v>2.2000000000000002</v>
      </c>
    </row>
    <row r="13" spans="1:7" x14ac:dyDescent="0.3">
      <c r="A13">
        <v>12</v>
      </c>
      <c r="B13" s="18">
        <v>1</v>
      </c>
      <c r="C13" s="18">
        <v>2</v>
      </c>
      <c r="D13" s="18">
        <v>2</v>
      </c>
      <c r="E13" s="18">
        <v>2</v>
      </c>
      <c r="F13" s="18">
        <v>2</v>
      </c>
      <c r="G13">
        <f t="shared" si="0"/>
        <v>1.8</v>
      </c>
    </row>
    <row r="14" spans="1:7" x14ac:dyDescent="0.3">
      <c r="A14">
        <v>13</v>
      </c>
      <c r="B14" s="18">
        <v>2</v>
      </c>
      <c r="C14" s="18">
        <v>3</v>
      </c>
      <c r="D14" s="18">
        <v>3</v>
      </c>
      <c r="E14" s="18">
        <v>1</v>
      </c>
      <c r="F14" s="18">
        <v>3</v>
      </c>
      <c r="G14">
        <f t="shared" si="0"/>
        <v>2.4</v>
      </c>
    </row>
    <row r="15" spans="1:7" x14ac:dyDescent="0.3">
      <c r="A15">
        <v>14</v>
      </c>
      <c r="B15" s="18">
        <v>2</v>
      </c>
      <c r="C15" s="18">
        <v>2</v>
      </c>
      <c r="D15" s="18">
        <v>2</v>
      </c>
      <c r="E15" s="18">
        <v>2</v>
      </c>
      <c r="F15" s="18">
        <v>2</v>
      </c>
      <c r="G15">
        <f t="shared" si="0"/>
        <v>2</v>
      </c>
    </row>
    <row r="16" spans="1:7" x14ac:dyDescent="0.3">
      <c r="A16">
        <v>15</v>
      </c>
      <c r="B16" s="18">
        <v>2</v>
      </c>
      <c r="C16" s="18">
        <v>1</v>
      </c>
      <c r="D16" s="18">
        <v>2</v>
      </c>
      <c r="E16" s="18">
        <v>2</v>
      </c>
      <c r="F16" s="18">
        <v>2</v>
      </c>
      <c r="G16">
        <f t="shared" si="0"/>
        <v>1.8</v>
      </c>
    </row>
    <row r="17" spans="1:7" x14ac:dyDescent="0.3">
      <c r="A17">
        <v>16</v>
      </c>
      <c r="B17" s="18">
        <v>2</v>
      </c>
      <c r="C17" s="18">
        <v>2</v>
      </c>
      <c r="D17" s="18">
        <v>2</v>
      </c>
      <c r="E17" s="18">
        <v>2</v>
      </c>
      <c r="F17" s="18">
        <v>2</v>
      </c>
      <c r="G17">
        <f t="shared" si="0"/>
        <v>2</v>
      </c>
    </row>
    <row r="18" spans="1:7" x14ac:dyDescent="0.3">
      <c r="A18">
        <v>17</v>
      </c>
      <c r="B18" s="18">
        <v>2</v>
      </c>
      <c r="C18" s="18">
        <v>2</v>
      </c>
      <c r="D18" s="18">
        <v>2</v>
      </c>
      <c r="E18" s="18">
        <v>1</v>
      </c>
      <c r="F18" s="18">
        <v>2</v>
      </c>
      <c r="G18">
        <f t="shared" si="0"/>
        <v>1.8</v>
      </c>
    </row>
    <row r="19" spans="1:7" x14ac:dyDescent="0.3">
      <c r="A19">
        <v>18</v>
      </c>
      <c r="B19" s="18">
        <v>3</v>
      </c>
      <c r="C19" s="18">
        <v>2</v>
      </c>
      <c r="D19" s="18">
        <v>3</v>
      </c>
      <c r="E19" s="18">
        <v>3</v>
      </c>
      <c r="F19" s="18">
        <v>3</v>
      </c>
      <c r="G19">
        <f t="shared" si="0"/>
        <v>2.8</v>
      </c>
    </row>
    <row r="20" spans="1:7" x14ac:dyDescent="0.3">
      <c r="A20" t="s">
        <v>4</v>
      </c>
      <c r="B20">
        <f>SUM(B2:B19)</f>
        <v>37</v>
      </c>
      <c r="C20">
        <f t="shared" ref="C20:G20" si="1">SUM(C2:C19)</f>
        <v>39</v>
      </c>
      <c r="D20">
        <f t="shared" si="1"/>
        <v>41</v>
      </c>
      <c r="E20">
        <f t="shared" si="1"/>
        <v>36</v>
      </c>
      <c r="F20">
        <f t="shared" si="1"/>
        <v>43</v>
      </c>
      <c r="G20">
        <f t="shared" si="1"/>
        <v>39.199999999999996</v>
      </c>
    </row>
  </sheetData>
  <conditionalFormatting sqref="B2:F19">
    <cfRule type="cellIs" dxfId="57" priority="1" operator="greaterThanOrEqual">
      <formula>3</formula>
    </cfRule>
    <cfRule type="cellIs" dxfId="56" priority="2" operator="equal">
      <formula>1</formula>
    </cfRule>
  </conditionalFormatting>
  <pageMargins left="0.7" right="0.7" top="0.75" bottom="0.75" header="0.3" footer="0.3"/>
  <pageSetup orientation="portrait" horizontalDpi="0" verticalDpi="0" r:id="rId1"/>
  <ignoredErrors>
    <ignoredError sqref="G2:G1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043FD-A330-49A4-B48E-4D1B2CCEB886}">
  <dimension ref="A1:G20"/>
  <sheetViews>
    <sheetView workbookViewId="0">
      <selection activeCell="F20" sqref="F20"/>
    </sheetView>
  </sheetViews>
  <sheetFormatPr defaultRowHeight="14.4" x14ac:dyDescent="0.3"/>
  <cols>
    <col min="2" max="6" width="11.44140625" bestFit="1" customWidth="1"/>
    <col min="7" max="7" width="11.5546875" bestFit="1" customWidth="1"/>
  </cols>
  <sheetData>
    <row r="1" spans="1:7" ht="21" x14ac:dyDescent="0.4">
      <c r="B1" s="5" t="s">
        <v>1</v>
      </c>
      <c r="C1" s="5" t="s">
        <v>2</v>
      </c>
      <c r="D1" s="5" t="s">
        <v>3</v>
      </c>
      <c r="E1" s="5" t="s">
        <v>5</v>
      </c>
      <c r="F1" s="5" t="s">
        <v>6</v>
      </c>
      <c r="G1" s="13" t="s">
        <v>8</v>
      </c>
    </row>
    <row r="2" spans="1:7" x14ac:dyDescent="0.3">
      <c r="A2">
        <v>1</v>
      </c>
      <c r="B2">
        <v>2</v>
      </c>
      <c r="C2">
        <v>2</v>
      </c>
      <c r="D2">
        <v>2</v>
      </c>
      <c r="E2">
        <v>2</v>
      </c>
      <c r="F2">
        <v>2</v>
      </c>
      <c r="G2">
        <f>AVERAGE(B2:F2)</f>
        <v>2</v>
      </c>
    </row>
    <row r="3" spans="1:7" x14ac:dyDescent="0.3">
      <c r="A3">
        <v>2</v>
      </c>
      <c r="B3">
        <v>2</v>
      </c>
      <c r="C3">
        <v>2</v>
      </c>
      <c r="D3">
        <v>2</v>
      </c>
      <c r="E3">
        <v>2</v>
      </c>
      <c r="F3">
        <v>2</v>
      </c>
      <c r="G3">
        <f t="shared" ref="G3:G19" si="0">AVERAGE(B3:F3)</f>
        <v>2</v>
      </c>
    </row>
    <row r="4" spans="1:7" x14ac:dyDescent="0.3">
      <c r="A4">
        <v>3</v>
      </c>
      <c r="B4">
        <v>2</v>
      </c>
      <c r="C4">
        <v>2</v>
      </c>
      <c r="D4">
        <v>2</v>
      </c>
      <c r="E4">
        <v>2</v>
      </c>
      <c r="F4">
        <v>2</v>
      </c>
      <c r="G4">
        <f t="shared" si="0"/>
        <v>2</v>
      </c>
    </row>
    <row r="5" spans="1:7" x14ac:dyDescent="0.3">
      <c r="A5">
        <v>4</v>
      </c>
      <c r="B5" s="18">
        <v>2</v>
      </c>
      <c r="C5" s="18">
        <v>2</v>
      </c>
      <c r="D5" s="18">
        <v>2</v>
      </c>
      <c r="E5" s="18">
        <v>2</v>
      </c>
      <c r="F5" s="18">
        <v>2</v>
      </c>
      <c r="G5">
        <f t="shared" si="0"/>
        <v>2</v>
      </c>
    </row>
    <row r="6" spans="1:7" x14ac:dyDescent="0.3">
      <c r="A6">
        <v>5</v>
      </c>
      <c r="B6" s="18">
        <v>2</v>
      </c>
      <c r="C6" s="18">
        <v>2</v>
      </c>
      <c r="D6" s="18">
        <v>1</v>
      </c>
      <c r="E6" s="18">
        <v>2</v>
      </c>
      <c r="F6" s="18">
        <v>2</v>
      </c>
      <c r="G6">
        <f t="shared" si="0"/>
        <v>1.8</v>
      </c>
    </row>
    <row r="7" spans="1:7" x14ac:dyDescent="0.3">
      <c r="A7">
        <v>6</v>
      </c>
      <c r="B7" s="18">
        <v>2</v>
      </c>
      <c r="C7" s="18">
        <v>3</v>
      </c>
      <c r="D7" s="18">
        <v>3</v>
      </c>
      <c r="E7" s="18">
        <v>2</v>
      </c>
      <c r="F7" s="18">
        <v>2</v>
      </c>
      <c r="G7">
        <f t="shared" si="0"/>
        <v>2.4</v>
      </c>
    </row>
    <row r="8" spans="1:7" x14ac:dyDescent="0.3">
      <c r="A8">
        <v>7</v>
      </c>
      <c r="B8" s="18">
        <v>3</v>
      </c>
      <c r="C8" s="18">
        <v>3</v>
      </c>
      <c r="D8" s="18">
        <v>3</v>
      </c>
      <c r="E8" s="18">
        <v>3</v>
      </c>
      <c r="F8" s="18">
        <v>3</v>
      </c>
      <c r="G8">
        <f t="shared" si="0"/>
        <v>3</v>
      </c>
    </row>
    <row r="9" spans="1:7" x14ac:dyDescent="0.3">
      <c r="A9">
        <v>8</v>
      </c>
      <c r="B9" s="18">
        <v>2</v>
      </c>
      <c r="C9" s="18">
        <v>1</v>
      </c>
      <c r="D9" s="18">
        <v>2</v>
      </c>
      <c r="E9" s="18">
        <v>2</v>
      </c>
      <c r="F9" s="18">
        <v>2</v>
      </c>
      <c r="G9">
        <f t="shared" si="0"/>
        <v>1.8</v>
      </c>
    </row>
    <row r="10" spans="1:7" x14ac:dyDescent="0.3">
      <c r="A10">
        <v>9</v>
      </c>
      <c r="B10" s="18">
        <v>2</v>
      </c>
      <c r="C10" s="18">
        <v>3</v>
      </c>
      <c r="D10" s="18">
        <v>2</v>
      </c>
      <c r="E10" s="18">
        <v>3</v>
      </c>
      <c r="F10" s="18">
        <v>3</v>
      </c>
      <c r="G10">
        <f t="shared" si="0"/>
        <v>2.6</v>
      </c>
    </row>
    <row r="11" spans="1:7" x14ac:dyDescent="0.3">
      <c r="A11">
        <v>10</v>
      </c>
      <c r="B11" s="18">
        <v>3</v>
      </c>
      <c r="C11" s="18">
        <v>2</v>
      </c>
      <c r="D11" s="18">
        <v>3</v>
      </c>
      <c r="E11" s="18">
        <v>2</v>
      </c>
      <c r="F11" s="18">
        <v>2</v>
      </c>
      <c r="G11">
        <f t="shared" si="0"/>
        <v>2.4</v>
      </c>
    </row>
    <row r="12" spans="1:7" x14ac:dyDescent="0.3">
      <c r="A12">
        <v>11</v>
      </c>
      <c r="B12" s="18">
        <v>2</v>
      </c>
      <c r="C12" s="18">
        <v>4</v>
      </c>
      <c r="D12" s="18">
        <v>2</v>
      </c>
      <c r="E12" s="18">
        <v>2</v>
      </c>
      <c r="F12" s="18">
        <v>3</v>
      </c>
      <c r="G12">
        <f t="shared" si="0"/>
        <v>2.6</v>
      </c>
    </row>
    <row r="13" spans="1:7" x14ac:dyDescent="0.3">
      <c r="A13">
        <v>12</v>
      </c>
      <c r="B13" s="18">
        <v>2</v>
      </c>
      <c r="C13" s="18">
        <v>2</v>
      </c>
      <c r="D13" s="18">
        <v>2</v>
      </c>
      <c r="E13" s="18">
        <v>2</v>
      </c>
      <c r="F13" s="18">
        <v>2</v>
      </c>
      <c r="G13">
        <f t="shared" si="0"/>
        <v>2</v>
      </c>
    </row>
    <row r="14" spans="1:7" x14ac:dyDescent="0.3">
      <c r="A14">
        <v>13</v>
      </c>
      <c r="B14" s="18">
        <v>2</v>
      </c>
      <c r="C14" s="18">
        <v>2</v>
      </c>
      <c r="D14" s="18">
        <v>2</v>
      </c>
      <c r="E14" s="18">
        <v>1</v>
      </c>
      <c r="F14" s="18">
        <v>2</v>
      </c>
      <c r="G14">
        <f t="shared" si="0"/>
        <v>1.8</v>
      </c>
    </row>
    <row r="15" spans="1:7" x14ac:dyDescent="0.3">
      <c r="A15">
        <v>14</v>
      </c>
      <c r="B15" s="18">
        <v>2</v>
      </c>
      <c r="C15" s="18">
        <v>2</v>
      </c>
      <c r="D15" s="18">
        <v>2</v>
      </c>
      <c r="E15" s="18">
        <v>2</v>
      </c>
      <c r="F15" s="18">
        <v>2</v>
      </c>
      <c r="G15">
        <f t="shared" si="0"/>
        <v>2</v>
      </c>
    </row>
    <row r="16" spans="1:7" x14ac:dyDescent="0.3">
      <c r="A16">
        <v>15</v>
      </c>
      <c r="B16" s="18">
        <v>2</v>
      </c>
      <c r="C16" s="18">
        <v>1</v>
      </c>
      <c r="D16" s="18">
        <v>1</v>
      </c>
      <c r="E16" s="18">
        <v>2</v>
      </c>
      <c r="F16" s="18">
        <v>2</v>
      </c>
      <c r="G16">
        <f t="shared" si="0"/>
        <v>1.6</v>
      </c>
    </row>
    <row r="17" spans="1:7" x14ac:dyDescent="0.3">
      <c r="A17">
        <v>16</v>
      </c>
      <c r="B17" s="18">
        <v>3</v>
      </c>
      <c r="C17" s="18">
        <v>2</v>
      </c>
      <c r="D17" s="18">
        <v>2</v>
      </c>
      <c r="E17" s="18">
        <v>2</v>
      </c>
      <c r="F17" s="18">
        <v>2</v>
      </c>
      <c r="G17">
        <f t="shared" si="0"/>
        <v>2.2000000000000002</v>
      </c>
    </row>
    <row r="18" spans="1:7" x14ac:dyDescent="0.3">
      <c r="A18">
        <v>17</v>
      </c>
      <c r="B18" s="18">
        <v>2</v>
      </c>
      <c r="C18" s="18">
        <v>2</v>
      </c>
      <c r="D18" s="18">
        <v>2</v>
      </c>
      <c r="E18" s="18">
        <v>3</v>
      </c>
      <c r="F18" s="18">
        <v>2</v>
      </c>
      <c r="G18">
        <f t="shared" si="0"/>
        <v>2.2000000000000002</v>
      </c>
    </row>
    <row r="19" spans="1:7" x14ac:dyDescent="0.3">
      <c r="A19">
        <v>18</v>
      </c>
      <c r="B19" s="18">
        <v>3</v>
      </c>
      <c r="C19" s="18">
        <v>3</v>
      </c>
      <c r="D19" s="18">
        <v>3</v>
      </c>
      <c r="E19" s="18">
        <v>3</v>
      </c>
      <c r="F19" s="18">
        <v>3</v>
      </c>
      <c r="G19">
        <f t="shared" si="0"/>
        <v>3</v>
      </c>
    </row>
    <row r="20" spans="1:7" x14ac:dyDescent="0.3">
      <c r="A20" t="s">
        <v>4</v>
      </c>
      <c r="B20">
        <f>SUM(B2:B19)</f>
        <v>40</v>
      </c>
      <c r="C20">
        <f t="shared" ref="C20:G20" si="1">SUM(C2:C19)</f>
        <v>40</v>
      </c>
      <c r="D20">
        <f t="shared" si="1"/>
        <v>38</v>
      </c>
      <c r="E20">
        <f t="shared" si="1"/>
        <v>39</v>
      </c>
      <c r="F20">
        <f t="shared" si="1"/>
        <v>40</v>
      </c>
      <c r="G20">
        <f t="shared" si="1"/>
        <v>39.400000000000006</v>
      </c>
    </row>
  </sheetData>
  <conditionalFormatting sqref="B2:F19">
    <cfRule type="cellIs" dxfId="55" priority="1" operator="greaterThanOrEqual">
      <formula>3</formula>
    </cfRule>
    <cfRule type="cellIs" dxfId="54" priority="2" operator="equal">
      <formula>1</formula>
    </cfRule>
  </conditionalFormatting>
  <pageMargins left="0.7" right="0.7" top="0.75" bottom="0.75" header="0.3" footer="0.3"/>
  <ignoredErrors>
    <ignoredError sqref="G2:G1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5513F-E449-4294-A245-4EB0937D4031}">
  <dimension ref="A1:G20"/>
  <sheetViews>
    <sheetView workbookViewId="0">
      <selection activeCell="J15" sqref="J15"/>
    </sheetView>
  </sheetViews>
  <sheetFormatPr defaultRowHeight="14.4" x14ac:dyDescent="0.3"/>
  <cols>
    <col min="2" max="6" width="11.44140625" bestFit="1" customWidth="1"/>
    <col min="7" max="7" width="11.5546875" bestFit="1" customWidth="1"/>
  </cols>
  <sheetData>
    <row r="1" spans="1:7" ht="21" x14ac:dyDescent="0.4">
      <c r="B1" s="5" t="s">
        <v>1</v>
      </c>
      <c r="C1" s="5" t="s">
        <v>2</v>
      </c>
      <c r="D1" s="5" t="s">
        <v>3</v>
      </c>
      <c r="E1" s="5" t="s">
        <v>5</v>
      </c>
      <c r="F1" s="5" t="s">
        <v>6</v>
      </c>
      <c r="G1" s="13" t="s">
        <v>8</v>
      </c>
    </row>
    <row r="2" spans="1:7" x14ac:dyDescent="0.3">
      <c r="A2">
        <v>1</v>
      </c>
      <c r="B2">
        <v>2</v>
      </c>
      <c r="C2">
        <v>3</v>
      </c>
      <c r="D2">
        <v>2</v>
      </c>
      <c r="E2">
        <v>2</v>
      </c>
      <c r="F2">
        <v>2</v>
      </c>
      <c r="G2">
        <f>AVERAGE(B2:F2)</f>
        <v>2.2000000000000002</v>
      </c>
    </row>
    <row r="3" spans="1:7" x14ac:dyDescent="0.3">
      <c r="A3">
        <v>2</v>
      </c>
      <c r="B3">
        <v>2</v>
      </c>
      <c r="C3">
        <v>2</v>
      </c>
      <c r="D3">
        <v>2</v>
      </c>
      <c r="E3">
        <v>2</v>
      </c>
      <c r="F3">
        <v>2</v>
      </c>
      <c r="G3">
        <f t="shared" ref="G3:G19" si="0">AVERAGE(B3:F3)</f>
        <v>2</v>
      </c>
    </row>
    <row r="4" spans="1:7" x14ac:dyDescent="0.3">
      <c r="A4">
        <v>3</v>
      </c>
      <c r="B4">
        <v>1</v>
      </c>
      <c r="C4">
        <v>2</v>
      </c>
      <c r="D4">
        <v>2</v>
      </c>
      <c r="E4">
        <v>2</v>
      </c>
      <c r="F4">
        <v>2</v>
      </c>
      <c r="G4">
        <f t="shared" si="0"/>
        <v>1.8</v>
      </c>
    </row>
    <row r="5" spans="1:7" x14ac:dyDescent="0.3">
      <c r="A5">
        <v>4</v>
      </c>
      <c r="B5" s="18">
        <v>2</v>
      </c>
      <c r="C5" s="18">
        <v>2</v>
      </c>
      <c r="D5" s="18">
        <v>2</v>
      </c>
      <c r="E5" s="18">
        <v>2</v>
      </c>
      <c r="F5" s="18">
        <v>2</v>
      </c>
      <c r="G5">
        <f t="shared" si="0"/>
        <v>2</v>
      </c>
    </row>
    <row r="6" spans="1:7" x14ac:dyDescent="0.3">
      <c r="A6">
        <v>5</v>
      </c>
      <c r="B6" s="18">
        <v>2</v>
      </c>
      <c r="C6" s="18">
        <v>2</v>
      </c>
      <c r="D6" s="18">
        <v>2</v>
      </c>
      <c r="E6" s="18">
        <v>2</v>
      </c>
      <c r="F6" s="18">
        <v>2</v>
      </c>
      <c r="G6">
        <f t="shared" si="0"/>
        <v>2</v>
      </c>
    </row>
    <row r="7" spans="1:7" x14ac:dyDescent="0.3">
      <c r="A7">
        <v>6</v>
      </c>
      <c r="B7" s="18">
        <v>2</v>
      </c>
      <c r="C7" s="18">
        <v>2</v>
      </c>
      <c r="D7" s="18">
        <v>3</v>
      </c>
      <c r="E7" s="18">
        <v>2</v>
      </c>
      <c r="F7" s="18">
        <v>2</v>
      </c>
      <c r="G7">
        <f t="shared" si="0"/>
        <v>2.2000000000000002</v>
      </c>
    </row>
    <row r="8" spans="1:7" x14ac:dyDescent="0.3">
      <c r="A8">
        <v>7</v>
      </c>
      <c r="B8" s="18">
        <v>3</v>
      </c>
      <c r="C8" s="18">
        <v>3</v>
      </c>
      <c r="D8" s="18">
        <v>2</v>
      </c>
      <c r="E8" s="18">
        <v>3</v>
      </c>
      <c r="F8" s="18">
        <v>3</v>
      </c>
      <c r="G8">
        <f t="shared" si="0"/>
        <v>2.8</v>
      </c>
    </row>
    <row r="9" spans="1:7" x14ac:dyDescent="0.3">
      <c r="A9">
        <v>8</v>
      </c>
      <c r="B9" s="18">
        <v>2</v>
      </c>
      <c r="C9" s="18">
        <v>2</v>
      </c>
      <c r="D9" s="18">
        <v>2</v>
      </c>
      <c r="E9" s="18">
        <v>2</v>
      </c>
      <c r="F9" s="18">
        <v>2</v>
      </c>
      <c r="G9">
        <f t="shared" si="0"/>
        <v>2</v>
      </c>
    </row>
    <row r="10" spans="1:7" x14ac:dyDescent="0.3">
      <c r="A10">
        <v>9</v>
      </c>
      <c r="B10" s="18">
        <v>3</v>
      </c>
      <c r="C10" s="18">
        <v>3</v>
      </c>
      <c r="D10" s="18">
        <v>3</v>
      </c>
      <c r="E10" s="18">
        <v>3</v>
      </c>
      <c r="F10" s="18">
        <v>3</v>
      </c>
      <c r="G10">
        <f t="shared" si="0"/>
        <v>3</v>
      </c>
    </row>
    <row r="11" spans="1:7" x14ac:dyDescent="0.3">
      <c r="A11">
        <v>10</v>
      </c>
      <c r="B11" s="18">
        <v>2</v>
      </c>
      <c r="C11" s="18">
        <v>3</v>
      </c>
      <c r="D11" s="18">
        <v>2</v>
      </c>
      <c r="E11" s="18">
        <v>2</v>
      </c>
      <c r="F11" s="18">
        <v>2</v>
      </c>
      <c r="G11">
        <f t="shared" si="0"/>
        <v>2.2000000000000002</v>
      </c>
    </row>
    <row r="12" spans="1:7" x14ac:dyDescent="0.3">
      <c r="A12">
        <v>11</v>
      </c>
      <c r="B12" s="18">
        <v>2</v>
      </c>
      <c r="C12" s="18">
        <v>2</v>
      </c>
      <c r="D12" s="18">
        <v>2</v>
      </c>
      <c r="E12" s="18">
        <v>2</v>
      </c>
      <c r="F12" s="18">
        <v>2</v>
      </c>
      <c r="G12">
        <f t="shared" si="0"/>
        <v>2</v>
      </c>
    </row>
    <row r="13" spans="1:7" x14ac:dyDescent="0.3">
      <c r="A13">
        <v>12</v>
      </c>
      <c r="B13" s="18">
        <v>2</v>
      </c>
      <c r="C13" s="18">
        <v>2</v>
      </c>
      <c r="D13" s="18">
        <v>2</v>
      </c>
      <c r="E13" s="18">
        <v>2</v>
      </c>
      <c r="F13" s="18">
        <v>2</v>
      </c>
      <c r="G13">
        <f t="shared" si="0"/>
        <v>2</v>
      </c>
    </row>
    <row r="14" spans="1:7" x14ac:dyDescent="0.3">
      <c r="A14">
        <v>13</v>
      </c>
      <c r="B14" s="18">
        <v>2</v>
      </c>
      <c r="C14" s="18">
        <v>2</v>
      </c>
      <c r="D14" s="18">
        <v>2</v>
      </c>
      <c r="E14" s="18">
        <v>2</v>
      </c>
      <c r="F14" s="18">
        <v>2</v>
      </c>
      <c r="G14">
        <f t="shared" si="0"/>
        <v>2</v>
      </c>
    </row>
    <row r="15" spans="1:7" x14ac:dyDescent="0.3">
      <c r="A15">
        <v>14</v>
      </c>
      <c r="B15" s="18">
        <v>2</v>
      </c>
      <c r="C15" s="18">
        <v>2</v>
      </c>
      <c r="D15" s="18">
        <v>2</v>
      </c>
      <c r="E15" s="18">
        <v>2</v>
      </c>
      <c r="F15" s="18">
        <v>2</v>
      </c>
      <c r="G15">
        <f t="shared" si="0"/>
        <v>2</v>
      </c>
    </row>
    <row r="16" spans="1:7" x14ac:dyDescent="0.3">
      <c r="A16">
        <v>15</v>
      </c>
      <c r="B16" s="18">
        <v>2</v>
      </c>
      <c r="C16" s="18">
        <v>2</v>
      </c>
      <c r="D16" s="18">
        <v>2</v>
      </c>
      <c r="E16" s="18">
        <v>2</v>
      </c>
      <c r="F16" s="18">
        <v>2</v>
      </c>
      <c r="G16">
        <f t="shared" si="0"/>
        <v>2</v>
      </c>
    </row>
    <row r="17" spans="1:7" x14ac:dyDescent="0.3">
      <c r="A17">
        <v>16</v>
      </c>
      <c r="B17" s="18">
        <v>2</v>
      </c>
      <c r="C17" s="18">
        <v>3</v>
      </c>
      <c r="D17" s="18">
        <v>2</v>
      </c>
      <c r="E17" s="18">
        <v>2</v>
      </c>
      <c r="F17" s="18">
        <v>2</v>
      </c>
      <c r="G17">
        <f t="shared" si="0"/>
        <v>2.2000000000000002</v>
      </c>
    </row>
    <row r="18" spans="1:7" x14ac:dyDescent="0.3">
      <c r="A18">
        <v>17</v>
      </c>
      <c r="B18" s="18">
        <v>2</v>
      </c>
      <c r="C18" s="18">
        <v>3</v>
      </c>
      <c r="D18" s="18">
        <v>1</v>
      </c>
      <c r="E18" s="18">
        <v>2</v>
      </c>
      <c r="F18" s="18">
        <v>1</v>
      </c>
      <c r="G18">
        <f t="shared" si="0"/>
        <v>1.8</v>
      </c>
    </row>
    <row r="19" spans="1:7" x14ac:dyDescent="0.3">
      <c r="A19">
        <v>18</v>
      </c>
      <c r="B19" s="18">
        <v>3</v>
      </c>
      <c r="C19" s="18">
        <v>3</v>
      </c>
      <c r="D19" s="18">
        <v>3</v>
      </c>
      <c r="E19" s="18">
        <v>4</v>
      </c>
      <c r="F19" s="18">
        <v>3</v>
      </c>
      <c r="G19">
        <f t="shared" si="0"/>
        <v>3.2</v>
      </c>
    </row>
    <row r="20" spans="1:7" x14ac:dyDescent="0.3">
      <c r="A20" t="s">
        <v>4</v>
      </c>
      <c r="B20">
        <f>SUM(B2:B19)</f>
        <v>38</v>
      </c>
      <c r="C20">
        <f t="shared" ref="C20:G20" si="1">SUM(C2:C19)</f>
        <v>43</v>
      </c>
      <c r="D20">
        <f t="shared" si="1"/>
        <v>38</v>
      </c>
      <c r="E20">
        <f t="shared" si="1"/>
        <v>40</v>
      </c>
      <c r="F20">
        <f t="shared" si="1"/>
        <v>38</v>
      </c>
      <c r="G20">
        <f t="shared" si="1"/>
        <v>39.400000000000006</v>
      </c>
    </row>
  </sheetData>
  <conditionalFormatting sqref="B2:F19">
    <cfRule type="cellIs" dxfId="53" priority="1" operator="greaterThanOrEqual">
      <formula>3</formula>
    </cfRule>
    <cfRule type="cellIs" dxfId="52" priority="2" operator="equal">
      <formula>1</formula>
    </cfRule>
  </conditionalFormatting>
  <pageMargins left="0.7" right="0.7" top="0.75" bottom="0.75" header="0.3" footer="0.3"/>
  <ignoredErrors>
    <ignoredError sqref="G2:G19" formulaRange="1"/>
  </ignoredError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F9AC2FA3-3E68-4712-AD5F-CFB94C85BFAC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'Pat Sheridan'!B2:F2</xm:f>
              <xm:sqref>H2</xm:sqref>
            </x14:sparkline>
            <x14:sparkline>
              <xm:f>'Pat Sheridan'!B3:F3</xm:f>
              <xm:sqref>H3</xm:sqref>
            </x14:sparkline>
            <x14:sparkline>
              <xm:f>'Pat Sheridan'!B4:F4</xm:f>
              <xm:sqref>H4</xm:sqref>
            </x14:sparkline>
            <x14:sparkline>
              <xm:f>'Pat Sheridan'!B5:F5</xm:f>
              <xm:sqref>H5</xm:sqref>
            </x14:sparkline>
            <x14:sparkline>
              <xm:f>'Pat Sheridan'!B6:F6</xm:f>
              <xm:sqref>H6</xm:sqref>
            </x14:sparkline>
            <x14:sparkline>
              <xm:f>'Pat Sheridan'!B7:F7</xm:f>
              <xm:sqref>H7</xm:sqref>
            </x14:sparkline>
            <x14:sparkline>
              <xm:f>'Pat Sheridan'!B8:F8</xm:f>
              <xm:sqref>H8</xm:sqref>
            </x14:sparkline>
            <x14:sparkline>
              <xm:f>'Pat Sheridan'!B9:F9</xm:f>
              <xm:sqref>H9</xm:sqref>
            </x14:sparkline>
            <x14:sparkline>
              <xm:f>'Pat Sheridan'!B10:F10</xm:f>
              <xm:sqref>H10</xm:sqref>
            </x14:sparkline>
            <x14:sparkline>
              <xm:f>'Pat Sheridan'!B11:F11</xm:f>
              <xm:sqref>H11</xm:sqref>
            </x14:sparkline>
            <x14:sparkline>
              <xm:f>'Pat Sheridan'!B12:F12</xm:f>
              <xm:sqref>H12</xm:sqref>
            </x14:sparkline>
            <x14:sparkline>
              <xm:f>'Pat Sheridan'!B13:F13</xm:f>
              <xm:sqref>H13</xm:sqref>
            </x14:sparkline>
            <x14:sparkline>
              <xm:f>'Pat Sheridan'!B14:F14</xm:f>
              <xm:sqref>H14</xm:sqref>
            </x14:sparkline>
            <x14:sparkline>
              <xm:f>'Pat Sheridan'!B15:F15</xm:f>
              <xm:sqref>H15</xm:sqref>
            </x14:sparkline>
            <x14:sparkline>
              <xm:f>'Pat Sheridan'!B16:F16</xm:f>
              <xm:sqref>H16</xm:sqref>
            </x14:sparkline>
            <x14:sparkline>
              <xm:f>'Pat Sheridan'!B17:F17</xm:f>
              <xm:sqref>H17</xm:sqref>
            </x14:sparkline>
            <x14:sparkline>
              <xm:f>'Pat Sheridan'!B18:F18</xm:f>
              <xm:sqref>H18</xm:sqref>
            </x14:sparkline>
            <x14:sparkline>
              <xm:f>'Pat Sheridan'!B19:F19</xm:f>
              <xm:sqref>H19</xm:sqref>
            </x14:sparkline>
            <x14:sparkline>
              <xm:f>'Pat Sheridan'!B20:F20</xm:f>
              <xm:sqref>H20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6</vt:i4>
      </vt:variant>
    </vt:vector>
  </HeadingPairs>
  <TitlesOfParts>
    <vt:vector size="41" baseType="lpstr">
      <vt:lpstr>Professional</vt:lpstr>
      <vt:lpstr>Pro Stats</vt:lpstr>
      <vt:lpstr>Pro Hole Averages</vt:lpstr>
      <vt:lpstr>Amateur</vt:lpstr>
      <vt:lpstr>Amateur Stats</vt:lpstr>
      <vt:lpstr>AM Hole Averages</vt:lpstr>
      <vt:lpstr>Justin Seymour</vt:lpstr>
      <vt:lpstr>Highlighter Novicki</vt:lpstr>
      <vt:lpstr>Pat Sheridan</vt:lpstr>
      <vt:lpstr>Dylan Koerner</vt:lpstr>
      <vt:lpstr>Brian Coscina</vt:lpstr>
      <vt:lpstr>Robert Boisvert</vt:lpstr>
      <vt:lpstr>Anna Wallace</vt:lpstr>
      <vt:lpstr>Jonah Hurley</vt:lpstr>
      <vt:lpstr>Randy Rice</vt:lpstr>
      <vt:lpstr>Justin Pelletier</vt:lpstr>
      <vt:lpstr>Matt Liles</vt:lpstr>
      <vt:lpstr>Mandy Ranslow</vt:lpstr>
      <vt:lpstr>Danny Olejnik</vt:lpstr>
      <vt:lpstr>Chris Sobers</vt:lpstr>
      <vt:lpstr>Pro 1-3</vt:lpstr>
      <vt:lpstr>Pro 1-4</vt:lpstr>
      <vt:lpstr>Brian Hogan</vt:lpstr>
      <vt:lpstr>Heather Garvin</vt:lpstr>
      <vt:lpstr>Dan Hurley</vt:lpstr>
      <vt:lpstr>Jacob Yale</vt:lpstr>
      <vt:lpstr>Brad Miller</vt:lpstr>
      <vt:lpstr>Matt Sachak</vt:lpstr>
      <vt:lpstr>Barbara Backman</vt:lpstr>
      <vt:lpstr>Matt Gianquinto</vt:lpstr>
      <vt:lpstr>Glenda Ryning</vt:lpstr>
      <vt:lpstr>Josh Hayes</vt:lpstr>
      <vt:lpstr>Randy Yale</vt:lpstr>
      <vt:lpstr>Dave Hudon</vt:lpstr>
      <vt:lpstr>Tiff Pak</vt:lpstr>
      <vt:lpstr>Amateur!Print_Area</vt:lpstr>
      <vt:lpstr>'Amateur Stats'!Print_Area</vt:lpstr>
      <vt:lpstr>'Pro 1-3'!Print_Area</vt:lpstr>
      <vt:lpstr>'Pro 1-4'!Print_Area</vt:lpstr>
      <vt:lpstr>'Pro Stats'!Print_Area</vt:lpstr>
      <vt:lpstr>Professional!Print_Area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Pat Sheridan</cp:lastModifiedBy>
  <cp:lastPrinted>2018-09-22T18:51:41Z</cp:lastPrinted>
  <dcterms:created xsi:type="dcterms:W3CDTF">2012-07-29T00:17:32Z</dcterms:created>
  <dcterms:modified xsi:type="dcterms:W3CDTF">2019-10-30T11:38:03Z</dcterms:modified>
</cp:coreProperties>
</file>